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Greg\Documents\Politics\Civic Duty\AZGOP\LD18 GOP\"/>
    </mc:Choice>
  </mc:AlternateContent>
  <xr:revisionPtr revIDLastSave="0" documentId="13_ncr:1_{8E69CC59-63AB-4E56-A34B-9A57847926AE}" xr6:coauthVersionLast="47" xr6:coauthVersionMax="47" xr10:uidLastSave="{00000000-0000-0000-0000-000000000000}"/>
  <bookViews>
    <workbookView xWindow="-120" yWindow="-120" windowWidth="29040" windowHeight="15840" xr2:uid="{D93F937F-F0EC-4B82-8614-5096269A2081}"/>
  </bookViews>
  <sheets>
    <sheet name="Current" sheetId="1" r:id="rId1"/>
    <sheet name="No Longer in Offi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2" l="1"/>
  <c r="D10" i="2"/>
  <c r="E10" i="2" s="1"/>
  <c r="C10" i="2"/>
  <c r="I9" i="2"/>
  <c r="D9" i="2"/>
  <c r="E9" i="2" s="1"/>
  <c r="C9" i="2"/>
  <c r="I8" i="2"/>
  <c r="D8" i="2"/>
  <c r="E8" i="2" s="1"/>
  <c r="C8" i="2"/>
  <c r="I7" i="2"/>
  <c r="D7" i="2"/>
  <c r="E7" i="2" s="1"/>
  <c r="C7" i="2"/>
  <c r="I6" i="2"/>
  <c r="D6" i="2"/>
  <c r="E6" i="2" s="1"/>
  <c r="C6" i="2"/>
  <c r="I5" i="2"/>
  <c r="D5" i="2"/>
  <c r="E5" i="2" s="1"/>
  <c r="C5" i="2"/>
  <c r="I4" i="2"/>
  <c r="D4" i="2"/>
  <c r="E4" i="2" s="1"/>
  <c r="C4" i="2"/>
  <c r="I3" i="2"/>
  <c r="D3" i="2"/>
  <c r="E3" i="2" s="1"/>
  <c r="C3" i="2"/>
  <c r="I2" i="2"/>
  <c r="D2" i="2"/>
  <c r="E2" i="2" s="1"/>
  <c r="C2" i="2"/>
  <c r="I1" i="2"/>
  <c r="D1" i="2"/>
  <c r="E1" i="2" s="1"/>
  <c r="C1" i="2"/>
  <c r="I51" i="1"/>
  <c r="I52" i="1"/>
  <c r="I53" i="1"/>
  <c r="I54" i="1"/>
  <c r="I55" i="1"/>
  <c r="I56" i="1"/>
  <c r="I57" i="1"/>
  <c r="I58" i="1"/>
  <c r="I59" i="1"/>
  <c r="I60" i="1"/>
  <c r="I6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2" i="1"/>
  <c r="D3" i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2" i="1"/>
  <c r="E2" i="1" s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2" i="1"/>
</calcChain>
</file>

<file path=xl/sharedStrings.xml><?xml version="1.0" encoding="utf-8"?>
<sst xmlns="http://schemas.openxmlformats.org/spreadsheetml/2006/main" count="349" uniqueCount="281">
  <si>
    <t>Legislator</t>
  </si>
  <si>
    <t>District</t>
  </si>
  <si>
    <t>Party</t>
  </si>
  <si>
    <t>Email @azleg.gov</t>
  </si>
  <si>
    <t>Room</t>
  </si>
  <si>
    <t>Phone</t>
  </si>
  <si>
    <t>Morgan Abraham</t>
  </si>
  <si>
    <t>D</t>
  </si>
  <si>
    <t>Room 323</t>
  </si>
  <si>
    <t>(602) 926-5178</t>
  </si>
  <si>
    <t>Richard C. Andrade</t>
  </si>
  <si>
    <t>Room 337</t>
  </si>
  <si>
    <t>(602) 926-3130</t>
  </si>
  <si>
    <t>Brenda Barton</t>
  </si>
  <si>
    <t>R</t>
  </si>
  <si>
    <t>Room 312</t>
  </si>
  <si>
    <t>(602) 926-3421</t>
  </si>
  <si>
    <t>Room 207</t>
  </si>
  <si>
    <t>(602) 926-3018</t>
  </si>
  <si>
    <t>Walter "Walt" Blackman</t>
  </si>
  <si>
    <t>Room 316</t>
  </si>
  <si>
    <t>(602) 926-3043</t>
  </si>
  <si>
    <t>Jasmine Blackwater-Nygren</t>
  </si>
  <si>
    <t>Room 126</t>
  </si>
  <si>
    <t>(602) 926-3069</t>
  </si>
  <si>
    <t>Room 320</t>
  </si>
  <si>
    <t>(602) 926-3132</t>
  </si>
  <si>
    <t>Shawnna Bolick</t>
  </si>
  <si>
    <t>Room 205</t>
  </si>
  <si>
    <t>(602) 926-3244</t>
  </si>
  <si>
    <t>Room 223</t>
  </si>
  <si>
    <t>(602) 926-3128</t>
  </si>
  <si>
    <t>Judy M. Burges</t>
  </si>
  <si>
    <t>Room 130</t>
  </si>
  <si>
    <t>(602) 926-3256</t>
  </si>
  <si>
    <t>Kelli Butler</t>
  </si>
  <si>
    <t>Room 119</t>
  </si>
  <si>
    <t>(602) 926-5156</t>
  </si>
  <si>
    <t>Andrés Cano</t>
  </si>
  <si>
    <t>Room 332</t>
  </si>
  <si>
    <t>(602) 926-3027</t>
  </si>
  <si>
    <t>Frank P Carroll</t>
  </si>
  <si>
    <t>Room 111</t>
  </si>
  <si>
    <t>(602) 926-3249</t>
  </si>
  <si>
    <t>Neal Carter</t>
  </si>
  <si>
    <t>Room 309</t>
  </si>
  <si>
    <t>(602) 926-5761</t>
  </si>
  <si>
    <t>Joseph Chaplik</t>
  </si>
  <si>
    <t>Room 310</t>
  </si>
  <si>
    <t>(602) 926-3436</t>
  </si>
  <si>
    <t>César Chávez</t>
  </si>
  <si>
    <t>Room 333</t>
  </si>
  <si>
    <t>(602) 926-4862</t>
  </si>
  <si>
    <t>Regina E. Cobb</t>
  </si>
  <si>
    <t>Room 222</t>
  </si>
  <si>
    <t>(602) 926-3126</t>
  </si>
  <si>
    <t>David L. Cook</t>
  </si>
  <si>
    <t>Room 308</t>
  </si>
  <si>
    <t>(602) 926-5162</t>
  </si>
  <si>
    <t>Andrea Dalessandro</t>
  </si>
  <si>
    <t>Room 325</t>
  </si>
  <si>
    <t>(602) 926-5342</t>
  </si>
  <si>
    <t>Room 322</t>
  </si>
  <si>
    <t>(602) 926-3153</t>
  </si>
  <si>
    <t>Lupe Diaz</t>
  </si>
  <si>
    <t>Room 302</t>
  </si>
  <si>
    <t>(602) 926-4852</t>
  </si>
  <si>
    <t>Tim Dunn</t>
  </si>
  <si>
    <t>Room 114</t>
  </si>
  <si>
    <t>(602) 926-4139</t>
  </si>
  <si>
    <t>Mitzi Epstein</t>
  </si>
  <si>
    <t>Room 125</t>
  </si>
  <si>
    <t>(602) 926-4870</t>
  </si>
  <si>
    <t>Diego Espinoza</t>
  </si>
  <si>
    <t>Room 338</t>
  </si>
  <si>
    <t>(602) 926-3134</t>
  </si>
  <si>
    <t>Brian Fernandez</t>
  </si>
  <si>
    <t>Room 331</t>
  </si>
  <si>
    <t>(602) 926-3098</t>
  </si>
  <si>
    <t>Charlene R. Fernandez</t>
  </si>
  <si>
    <t>Resigned on 11/15 to work for the Biden Admin.</t>
  </si>
  <si>
    <t>John M. Fillmore</t>
  </si>
  <si>
    <t>Room 303</t>
  </si>
  <si>
    <t>(602) 926-3187</t>
  </si>
  <si>
    <t>Mark W. Finchem</t>
  </si>
  <si>
    <t>Room 313</t>
  </si>
  <si>
    <t>(602) 926-3122</t>
  </si>
  <si>
    <t>Randall Friese</t>
  </si>
  <si>
    <t>Resigned on 11/15/21 to refocus on medical career</t>
  </si>
  <si>
    <t>Room 204</t>
  </si>
  <si>
    <t>(602) 926-4868</t>
  </si>
  <si>
    <t>Gail Griffin</t>
  </si>
  <si>
    <t>Room 225</t>
  </si>
  <si>
    <t>(602) 926-5895</t>
  </si>
  <si>
    <t>Alma Hernandez</t>
  </si>
  <si>
    <t>Room 122</t>
  </si>
  <si>
    <t>(602) 926-3136</t>
  </si>
  <si>
    <t>Melody Hernandez</t>
  </si>
  <si>
    <t>Room 318</t>
  </si>
  <si>
    <t>(602) 926-3449</t>
  </si>
  <si>
    <t>Daniel Hernandez, Jr.</t>
  </si>
  <si>
    <t>Room 324</t>
  </si>
  <si>
    <t>(602) 926-4840</t>
  </si>
  <si>
    <t>Jake Hoffman</t>
  </si>
  <si>
    <t>Room 341</t>
  </si>
  <si>
    <t>(602) 926-3292</t>
  </si>
  <si>
    <t>Jennifer Jermaine</t>
  </si>
  <si>
    <t>Room 124</t>
  </si>
  <si>
    <t>(602) 926-3199</t>
  </si>
  <si>
    <t>Joel John</t>
  </si>
  <si>
    <t>Room 306</t>
  </si>
  <si>
    <t>(602) 926-3276</t>
  </si>
  <si>
    <t>Steve Kaiser</t>
  </si>
  <si>
    <t>Room 345</t>
  </si>
  <si>
    <t>(602) 926-3314</t>
  </si>
  <si>
    <t>John Kavanagh</t>
  </si>
  <si>
    <t>Room 226</t>
  </si>
  <si>
    <t>(602) 926-5170</t>
  </si>
  <si>
    <t>Aaron Lieberman</t>
  </si>
  <si>
    <t>Resigned on 9/20/21 to run for Governor.</t>
  </si>
  <si>
    <t>Sarah Liguori</t>
  </si>
  <si>
    <t>Room 120</t>
  </si>
  <si>
    <t>(602) 926-3300</t>
  </si>
  <si>
    <t>Room 321</t>
  </si>
  <si>
    <t>(602) 926-3264</t>
  </si>
  <si>
    <t>Teresa Martinez</t>
  </si>
  <si>
    <t>Room 113</t>
  </si>
  <si>
    <t>(602) 926-3158</t>
  </si>
  <si>
    <t>Christopher Mathis</t>
  </si>
  <si>
    <t>Room 326</t>
  </si>
  <si>
    <t>(602) 926-3138</t>
  </si>
  <si>
    <t>Robert Meza</t>
  </si>
  <si>
    <t>Room 339</t>
  </si>
  <si>
    <t>(602) 926-3425</t>
  </si>
  <si>
    <t>Quang H. Nguyen</t>
  </si>
  <si>
    <t>Room 304</t>
  </si>
  <si>
    <t>(602) 926-3258</t>
  </si>
  <si>
    <t>Becky A. Nutt</t>
  </si>
  <si>
    <t>Resigned on 11/1/21. No reason provided.</t>
  </si>
  <si>
    <t>Joanne Osborne</t>
  </si>
  <si>
    <t>Room 112</t>
  </si>
  <si>
    <t>(602) 926-3181</t>
  </si>
  <si>
    <t>Jacqueline Parker</t>
  </si>
  <si>
    <t>Room 342</t>
  </si>
  <si>
    <t>(602) 926-3375</t>
  </si>
  <si>
    <t>Jennifer Pawlik</t>
  </si>
  <si>
    <t>Room 118</t>
  </si>
  <si>
    <t>(602) 926-3193</t>
  </si>
  <si>
    <t>Kevin Payne</t>
  </si>
  <si>
    <t>Room 110</t>
  </si>
  <si>
    <t>(602) 926-4854</t>
  </si>
  <si>
    <t>Beverly Pingerelli</t>
  </si>
  <si>
    <t>Room 131</t>
  </si>
  <si>
    <t>(602) 926-3396</t>
  </si>
  <si>
    <t>Pamela Powers Hannley</t>
  </si>
  <si>
    <t>Room 335</t>
  </si>
  <si>
    <t>(602) 926-4848</t>
  </si>
  <si>
    <t>Frank Pratt</t>
  </si>
  <si>
    <t>Passed away on 9/21/21.</t>
  </si>
  <si>
    <t>Marcelino Quiñonez</t>
  </si>
  <si>
    <t>Room 115</t>
  </si>
  <si>
    <t>(602) 926-3285</t>
  </si>
  <si>
    <t>Bret M. Roberts</t>
  </si>
  <si>
    <t>Resigned on 9/30/21 due to moving out of state.</t>
  </si>
  <si>
    <t>Diego Rodriguez</t>
  </si>
  <si>
    <t>Resigned on 11/17 to run for Attorney General.</t>
  </si>
  <si>
    <t>Athena Salman</t>
  </si>
  <si>
    <t>Room 330</t>
  </si>
  <si>
    <t>(602) 926-4858</t>
  </si>
  <si>
    <t>Judy Schwiebert</t>
  </si>
  <si>
    <t>Room 117</t>
  </si>
  <si>
    <t>(602) 926-3390</t>
  </si>
  <si>
    <t>Amish Shah</t>
  </si>
  <si>
    <t>Room 123</t>
  </si>
  <si>
    <t>(602) 926-3280</t>
  </si>
  <si>
    <t>Lorenzo Sierra</t>
  </si>
  <si>
    <t>Room 121</t>
  </si>
  <si>
    <t>(602) 926-3211</t>
  </si>
  <si>
    <t>Christian Solorio</t>
  </si>
  <si>
    <t>Room 116</t>
  </si>
  <si>
    <t>(602) 926-4864</t>
  </si>
  <si>
    <t>Stephanie Stahl Hamilton</t>
  </si>
  <si>
    <t>Resigned on10/28/21 to fill vacancy in the Senate.</t>
  </si>
  <si>
    <t>Arlando S. Teller</t>
  </si>
  <si>
    <t>Resigned on 1/31/21 to serve on Biden's Admin.</t>
  </si>
  <si>
    <t>Raquel Terán</t>
  </si>
  <si>
    <t>Resigned on 9/28/21 to fill vacancy in the Senate.</t>
  </si>
  <si>
    <t>Room 208</t>
  </si>
  <si>
    <t>(602) 926-3298</t>
  </si>
  <si>
    <t>Myron Tsosie</t>
  </si>
  <si>
    <t>Room 334</t>
  </si>
  <si>
    <t>(602) 926-3157</t>
  </si>
  <si>
    <t>Michelle Udall</t>
  </si>
  <si>
    <t>Room 129</t>
  </si>
  <si>
    <t>(602) 926-4856</t>
  </si>
  <si>
    <t>Jeff Weninger</t>
  </si>
  <si>
    <t>Room 224</t>
  </si>
  <si>
    <t>(602) 926-3092</t>
  </si>
  <si>
    <t>Justin Wilmeth</t>
  </si>
  <si>
    <t>Room 344</t>
  </si>
  <si>
    <t>(602) 926-5044</t>
  </si>
  <si>
    <t>First Name</t>
  </si>
  <si>
    <t>Last Name</t>
  </si>
  <si>
    <t>Middle</t>
  </si>
  <si>
    <t>Title</t>
  </si>
  <si>
    <t>Majority Whip</t>
  </si>
  <si>
    <t>Minority Whip</t>
  </si>
  <si>
    <t>Speaker Pro Tempore</t>
  </si>
  <si>
    <t>Minority Leader</t>
  </si>
  <si>
    <t>Speaker</t>
  </si>
  <si>
    <t>Assistant Minority Leader</t>
  </si>
  <si>
    <t>Majority Leader</t>
  </si>
  <si>
    <t>Leo Biasiucci</t>
  </si>
  <si>
    <t>Reginald Bolding, Jr.</t>
  </si>
  <si>
    <t>Russell "Rusty" Bowers</t>
  </si>
  <si>
    <t>Domingo DeGrazia</t>
  </si>
  <si>
    <t>Travis Grantham</t>
  </si>
  <si>
    <t>Jennifer L. Longdon</t>
  </si>
  <si>
    <t>Ben Toma</t>
  </si>
  <si>
    <t>Notes</t>
  </si>
  <si>
    <t>Email</t>
  </si>
  <si>
    <t>MABRAHAM</t>
  </si>
  <si>
    <t>RANDRADE</t>
  </si>
  <si>
    <t>BBARTON</t>
  </si>
  <si>
    <t>LBIASIUCCI</t>
  </si>
  <si>
    <t>WBLACKMAN</t>
  </si>
  <si>
    <t>JBLACKWATER-NYGREN</t>
  </si>
  <si>
    <t>RBOLDING</t>
  </si>
  <si>
    <t>SBOLICK</t>
  </si>
  <si>
    <t>RBOWERS</t>
  </si>
  <si>
    <t>JBURGES</t>
  </si>
  <si>
    <t>KBUTLER</t>
  </si>
  <si>
    <t>ACANO</t>
  </si>
  <si>
    <t>FCARROLL</t>
  </si>
  <si>
    <t>NCARTER</t>
  </si>
  <si>
    <t>JCHAPLIK</t>
  </si>
  <si>
    <t>CCHAVEZ</t>
  </si>
  <si>
    <t>RCOBB</t>
  </si>
  <si>
    <t>DCOOK</t>
  </si>
  <si>
    <t>ADALESSANDRO</t>
  </si>
  <si>
    <t>DDEGRAZIA</t>
  </si>
  <si>
    <t>LDIAZ</t>
  </si>
  <si>
    <t>TDUNN</t>
  </si>
  <si>
    <t>MEPSTEIN</t>
  </si>
  <si>
    <t>DESPINOZA</t>
  </si>
  <si>
    <t>BFERNANDEZ</t>
  </si>
  <si>
    <t>JFILLMORE</t>
  </si>
  <si>
    <t>MFINCHEM</t>
  </si>
  <si>
    <t>TGRANTHAM</t>
  </si>
  <si>
    <t>GGRIFFIN</t>
  </si>
  <si>
    <t>AHERNANDEZ</t>
  </si>
  <si>
    <t>MHERNANDEZ</t>
  </si>
  <si>
    <t>DHERNANDEZ</t>
  </si>
  <si>
    <t>JAKE.HOFFMAN</t>
  </si>
  <si>
    <t>JJERMAINE</t>
  </si>
  <si>
    <t>JJOHN</t>
  </si>
  <si>
    <t>SKAISER</t>
  </si>
  <si>
    <t>JKAVANAGH</t>
  </si>
  <si>
    <t>SLIGUORI</t>
  </si>
  <si>
    <t>JLONGDON</t>
  </si>
  <si>
    <t>TMARTINEZ</t>
  </si>
  <si>
    <t>CMATHIS</t>
  </si>
  <si>
    <t>RMEZA</t>
  </si>
  <si>
    <t>QNGUYEN</t>
  </si>
  <si>
    <t>JOSBORNE</t>
  </si>
  <si>
    <t>JPARKER</t>
  </si>
  <si>
    <t>JPAWLIK</t>
  </si>
  <si>
    <t>KPAYNE</t>
  </si>
  <si>
    <t>BPINGERELLI</t>
  </si>
  <si>
    <t>PPOWERSHANNLEY</t>
  </si>
  <si>
    <t>MQUINONEZ</t>
  </si>
  <si>
    <t>ASALMAN</t>
  </si>
  <si>
    <t>JSCHWIEBERT</t>
  </si>
  <si>
    <t>ASHAH</t>
  </si>
  <si>
    <t>LSIERRA</t>
  </si>
  <si>
    <t>CSOLORIO</t>
  </si>
  <si>
    <t>BTOMA</t>
  </si>
  <si>
    <t>MTSOSIE</t>
  </si>
  <si>
    <t>MUDALL</t>
  </si>
  <si>
    <t>JWENINGER</t>
  </si>
  <si>
    <t>JWILMETH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</si>
</sst>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47C59-A5DB-4AEF-A516-67E25ADCCA6D}">
  <dimension ref="A1:L61"/>
  <sheetViews>
    <sheetView tabSelected="1" workbookViewId="0"/>
  </sheetViews>
  <sheetFormatPr defaultRowHeight="15" x14ac:dyDescent="0.25"/>
  <cols>
    <col min="1" max="1" width="26" style="1" bestFit="1" customWidth="1"/>
    <col min="2" max="2" width="23.85546875" style="1" bestFit="1" customWidth="1"/>
    <col min="3" max="3" width="11.42578125" style="1" bestFit="1" customWidth="1"/>
    <col min="4" max="4" width="11.140625" style="1" bestFit="1" customWidth="1"/>
    <col min="5" max="5" width="18.140625" style="1" bestFit="1" customWidth="1"/>
    <col min="6" max="6" width="7.28515625" style="1" bestFit="1" customWidth="1"/>
    <col min="7" max="7" width="5.5703125" style="1" bestFit="1" customWidth="1"/>
    <col min="8" max="8" width="22" style="1" bestFit="1" customWidth="1"/>
    <col min="9" max="9" width="46.7109375" style="1" customWidth="1"/>
    <col min="10" max="10" width="9.5703125" style="1" bestFit="1" customWidth="1"/>
    <col min="11" max="11" width="13.7109375" style="1" bestFit="1" customWidth="1"/>
    <col min="12" max="16384" width="9.140625" style="1"/>
  </cols>
  <sheetData>
    <row r="1" spans="1:12" x14ac:dyDescent="0.25">
      <c r="A1" s="2" t="s">
        <v>0</v>
      </c>
      <c r="B1" s="2" t="s">
        <v>204</v>
      </c>
      <c r="C1" s="2" t="s">
        <v>201</v>
      </c>
      <c r="D1" s="2" t="s">
        <v>203</v>
      </c>
      <c r="E1" s="2" t="s">
        <v>202</v>
      </c>
      <c r="F1" s="2" t="s">
        <v>1</v>
      </c>
      <c r="G1" s="2" t="s">
        <v>2</v>
      </c>
      <c r="H1" s="2" t="s">
        <v>3</v>
      </c>
      <c r="I1" s="2" t="s">
        <v>220</v>
      </c>
      <c r="J1" s="2" t="s">
        <v>4</v>
      </c>
      <c r="K1" s="2" t="s">
        <v>5</v>
      </c>
      <c r="L1" s="2" t="s">
        <v>219</v>
      </c>
    </row>
    <row r="2" spans="1:12" x14ac:dyDescent="0.25">
      <c r="A2" s="1" t="s">
        <v>6</v>
      </c>
      <c r="C2" s="1" t="str">
        <f>LEFT(A2,FIND(" ",A2,1)-1)</f>
        <v>Morgan</v>
      </c>
      <c r="D2" s="1" t="str">
        <f>IF(ISERROR(MID(A2, SEARCH(" ", A2) + 1, SEARCH(" ", A2, SEARCH(" ", A2)+1) - SEARCH(" ", A2)-1)),"",MID(A2, SEARCH(" ", A2) + 1, SEARCH(" ", A2, SEARCH(" ", A2)+1) - SEARCH(" ", A2)-1))</f>
        <v/>
      </c>
      <c r="E2" s="1" t="str">
        <f>IF(D2="", RIGHT(A2,LEN(A2)-SEARCH(" ",A2,1)), RIGHT(A2,LEN(A2) - SEARCH(" ", A2, SEARCH(" ", A2,1)+1)) )</f>
        <v>Abraham</v>
      </c>
      <c r="F2" s="1">
        <v>10</v>
      </c>
      <c r="G2" s="1" t="s">
        <v>7</v>
      </c>
      <c r="H2" s="1" t="s">
        <v>221</v>
      </c>
      <c r="I2" s="1" t="str">
        <f>IF(H2="","",LOWER(H2)&amp;"@azleg.gov")</f>
        <v>mabraham@azleg.gov</v>
      </c>
      <c r="J2" s="1" t="s">
        <v>8</v>
      </c>
      <c r="K2" s="1" t="s">
        <v>9</v>
      </c>
    </row>
    <row r="3" spans="1:12" x14ac:dyDescent="0.25">
      <c r="A3" s="1" t="s">
        <v>10</v>
      </c>
      <c r="C3" s="1" t="str">
        <f>LEFT(A3,FIND(" ",A3,1)-1)</f>
        <v>Richard</v>
      </c>
      <c r="D3" s="1" t="str">
        <f>IF(ISERROR(MID(A3, SEARCH(" ", A3) + 1, SEARCH(" ", A3, SEARCH(" ", A3)+1) - SEARCH(" ", A3)-1)),"",MID(A3, SEARCH(" ", A3) + 1, SEARCH(" ", A3, SEARCH(" ", A3)+1) - SEARCH(" ", A3)-1))</f>
        <v>C.</v>
      </c>
      <c r="E3" s="1" t="str">
        <f>IF(D3="", RIGHT(A3,LEN(A3)-SEARCH(" ",A3,1)), RIGHT(A3,LEN(A3) - SEARCH(" ", A3, SEARCH(" ", A3,1)+1)) )</f>
        <v>Andrade</v>
      </c>
      <c r="F3" s="1">
        <v>29</v>
      </c>
      <c r="G3" s="1" t="s">
        <v>7</v>
      </c>
      <c r="H3" s="1" t="s">
        <v>222</v>
      </c>
      <c r="I3" s="1" t="str">
        <f>IF(H3="","",LOWER(H3)&amp;"@azleg.gov")</f>
        <v>randrade@azleg.gov</v>
      </c>
      <c r="J3" s="1" t="s">
        <v>11</v>
      </c>
      <c r="K3" s="1" t="s">
        <v>12</v>
      </c>
    </row>
    <row r="4" spans="1:12" x14ac:dyDescent="0.25">
      <c r="A4" s="1" t="s">
        <v>13</v>
      </c>
      <c r="C4" s="1" t="str">
        <f>LEFT(A4,FIND(" ",A4,1)-1)</f>
        <v>Brenda</v>
      </c>
      <c r="D4" s="1" t="str">
        <f>IF(ISERROR(MID(A4, SEARCH(" ", A4) + 1, SEARCH(" ", A4, SEARCH(" ", A4)+1) - SEARCH(" ", A4)-1)),"",MID(A4, SEARCH(" ", A4) + 1, SEARCH(" ", A4, SEARCH(" ", A4)+1) - SEARCH(" ", A4)-1))</f>
        <v/>
      </c>
      <c r="E4" s="1" t="str">
        <f>IF(D4="", RIGHT(A4,LEN(A4)-SEARCH(" ",A4,1)), RIGHT(A4,LEN(A4) - SEARCH(" ", A4, SEARCH(" ", A4,1)+1)) )</f>
        <v>Barton</v>
      </c>
      <c r="F4" s="1">
        <v>6</v>
      </c>
      <c r="G4" s="1" t="s">
        <v>14</v>
      </c>
      <c r="H4" s="1" t="s">
        <v>223</v>
      </c>
      <c r="I4" s="1" t="str">
        <f>IF(H4="","",LOWER(H4)&amp;"@azleg.gov")</f>
        <v>bbarton@azleg.gov</v>
      </c>
      <c r="J4" s="1" t="s">
        <v>15</v>
      </c>
      <c r="K4" s="1" t="s">
        <v>16</v>
      </c>
    </row>
    <row r="5" spans="1:12" x14ac:dyDescent="0.25">
      <c r="A5" s="1" t="s">
        <v>212</v>
      </c>
      <c r="B5" s="1" t="s">
        <v>205</v>
      </c>
      <c r="C5" s="1" t="str">
        <f>LEFT(A5,FIND(" ",A5,1)-1)</f>
        <v>Leo</v>
      </c>
      <c r="D5" s="1" t="str">
        <f>IF(ISERROR(MID(A5, SEARCH(" ", A5) + 1, SEARCH(" ", A5, SEARCH(" ", A5)+1) - SEARCH(" ", A5)-1)),"",MID(A5, SEARCH(" ", A5) + 1, SEARCH(" ", A5, SEARCH(" ", A5)+1) - SEARCH(" ", A5)-1))</f>
        <v/>
      </c>
      <c r="E5" s="1" t="str">
        <f>IF(D5="", RIGHT(A5,LEN(A5)-SEARCH(" ",A5,1)), RIGHT(A5,LEN(A5) - SEARCH(" ", A5, SEARCH(" ", A5,1)+1)) )</f>
        <v>Biasiucci</v>
      </c>
      <c r="F5" s="1">
        <v>5</v>
      </c>
      <c r="G5" s="1" t="s">
        <v>14</v>
      </c>
      <c r="H5" s="1" t="s">
        <v>224</v>
      </c>
      <c r="I5" s="1" t="str">
        <f>IF(H5="","",LOWER(H5)&amp;"@azleg.gov")</f>
        <v>lbiasiucci@azleg.gov</v>
      </c>
      <c r="J5" s="1" t="s">
        <v>17</v>
      </c>
      <c r="K5" s="1" t="s">
        <v>18</v>
      </c>
    </row>
    <row r="6" spans="1:12" x14ac:dyDescent="0.25">
      <c r="A6" s="1" t="s">
        <v>19</v>
      </c>
      <c r="C6" s="1" t="str">
        <f>LEFT(A6,FIND(" ",A6,1)-1)</f>
        <v>Walter</v>
      </c>
      <c r="D6" s="1" t="str">
        <f>IF(ISERROR(MID(A6, SEARCH(" ", A6) + 1, SEARCH(" ", A6, SEARCH(" ", A6)+1) - SEARCH(" ", A6)-1)),"",MID(A6, SEARCH(" ", A6) + 1, SEARCH(" ", A6, SEARCH(" ", A6)+1) - SEARCH(" ", A6)-1))</f>
        <v>"Walt"</v>
      </c>
      <c r="E6" s="1" t="str">
        <f>IF(D6="", RIGHT(A6,LEN(A6)-SEARCH(" ",A6,1)), RIGHT(A6,LEN(A6) - SEARCH(" ", A6, SEARCH(" ", A6,1)+1)) )</f>
        <v>Blackman</v>
      </c>
      <c r="F6" s="1">
        <v>6</v>
      </c>
      <c r="G6" s="1" t="s">
        <v>14</v>
      </c>
      <c r="H6" s="1" t="s">
        <v>225</v>
      </c>
      <c r="I6" s="1" t="str">
        <f>IF(H6="","",LOWER(H6)&amp;"@azleg.gov")</f>
        <v>wblackman@azleg.gov</v>
      </c>
      <c r="J6" s="1" t="s">
        <v>20</v>
      </c>
      <c r="K6" s="1" t="s">
        <v>21</v>
      </c>
    </row>
    <row r="7" spans="1:12" x14ac:dyDescent="0.25">
      <c r="A7" s="1" t="s">
        <v>22</v>
      </c>
      <c r="C7" s="1" t="str">
        <f>LEFT(A7,FIND(" ",A7,1)-1)</f>
        <v>Jasmine</v>
      </c>
      <c r="D7" s="1" t="str">
        <f>IF(ISERROR(MID(A7, SEARCH(" ", A7) + 1, SEARCH(" ", A7, SEARCH(" ", A7)+1) - SEARCH(" ", A7)-1)),"",MID(A7, SEARCH(" ", A7) + 1, SEARCH(" ", A7, SEARCH(" ", A7)+1) - SEARCH(" ", A7)-1))</f>
        <v/>
      </c>
      <c r="E7" s="1" t="str">
        <f>IF(D7="", RIGHT(A7,LEN(A7)-SEARCH(" ",A7,1)), RIGHT(A7,LEN(A7) - SEARCH(" ", A7, SEARCH(" ", A7,1)+1)) )</f>
        <v>Blackwater-Nygren</v>
      </c>
      <c r="F7" s="1">
        <v>7</v>
      </c>
      <c r="G7" s="1" t="s">
        <v>7</v>
      </c>
      <c r="H7" s="1" t="s">
        <v>226</v>
      </c>
      <c r="I7" s="1" t="str">
        <f>IF(H7="","",LOWER(H7)&amp;"@azleg.gov")</f>
        <v>jblackwater-nygren@azleg.gov</v>
      </c>
      <c r="J7" s="1" t="s">
        <v>23</v>
      </c>
      <c r="K7" s="1" t="s">
        <v>24</v>
      </c>
    </row>
    <row r="8" spans="1:12" x14ac:dyDescent="0.25">
      <c r="A8" s="1" t="s">
        <v>213</v>
      </c>
      <c r="B8" s="1" t="s">
        <v>208</v>
      </c>
      <c r="C8" s="1" t="str">
        <f>LEFT(A8,FIND(" ",A8,1)-1)</f>
        <v>Reginald</v>
      </c>
      <c r="D8" s="1" t="str">
        <f>IF(ISERROR(MID(A8, SEARCH(" ", A8) + 1, SEARCH(" ", A8, SEARCH(" ", A8)+1) - SEARCH(" ", A8)-1)),"",MID(A8, SEARCH(" ", A8) + 1, SEARCH(" ", A8, SEARCH(" ", A8)+1) - SEARCH(" ", A8)-1))</f>
        <v>Bolding,</v>
      </c>
      <c r="E8" s="1" t="str">
        <f>IF(D8="", RIGHT(A8,LEN(A8)-SEARCH(" ",A8,1)), RIGHT(A8,LEN(A8) - SEARCH(" ", A8, SEARCH(" ", A8,1)+1)) )</f>
        <v>Jr.</v>
      </c>
      <c r="F8" s="1">
        <v>27</v>
      </c>
      <c r="G8" s="1" t="s">
        <v>7</v>
      </c>
      <c r="H8" s="1" t="s">
        <v>227</v>
      </c>
      <c r="I8" s="1" t="str">
        <f>IF(H8="","",LOWER(H8)&amp;"@azleg.gov")</f>
        <v>rbolding@azleg.gov</v>
      </c>
      <c r="J8" s="1" t="s">
        <v>25</v>
      </c>
      <c r="K8" s="1" t="s">
        <v>26</v>
      </c>
    </row>
    <row r="9" spans="1:12" x14ac:dyDescent="0.25">
      <c r="A9" s="1" t="s">
        <v>27</v>
      </c>
      <c r="C9" s="1" t="str">
        <f>LEFT(A9,FIND(" ",A9,1)-1)</f>
        <v>Shawnna</v>
      </c>
      <c r="D9" s="1" t="str">
        <f>IF(ISERROR(MID(A9, SEARCH(" ", A9) + 1, SEARCH(" ", A9, SEARCH(" ", A9)+1) - SEARCH(" ", A9)-1)),"",MID(A9, SEARCH(" ", A9) + 1, SEARCH(" ", A9, SEARCH(" ", A9)+1) - SEARCH(" ", A9)-1))</f>
        <v/>
      </c>
      <c r="E9" s="1" t="str">
        <f>IF(D9="", RIGHT(A9,LEN(A9)-SEARCH(" ",A9,1)), RIGHT(A9,LEN(A9) - SEARCH(" ", A9, SEARCH(" ", A9,1)+1)) )</f>
        <v>Bolick</v>
      </c>
      <c r="F9" s="1">
        <v>20</v>
      </c>
      <c r="G9" s="1" t="s">
        <v>14</v>
      </c>
      <c r="H9" s="1" t="s">
        <v>228</v>
      </c>
      <c r="I9" s="1" t="str">
        <f>IF(H9="","",LOWER(H9)&amp;"@azleg.gov")</f>
        <v>sbolick@azleg.gov</v>
      </c>
      <c r="J9" s="1" t="s">
        <v>28</v>
      </c>
      <c r="K9" s="1" t="s">
        <v>29</v>
      </c>
    </row>
    <row r="10" spans="1:12" x14ac:dyDescent="0.25">
      <c r="A10" s="1" t="s">
        <v>214</v>
      </c>
      <c r="B10" s="1" t="s">
        <v>209</v>
      </c>
      <c r="C10" s="1" t="str">
        <f>LEFT(A10,FIND(" ",A10,1)-1)</f>
        <v>Russell</v>
      </c>
      <c r="D10" s="1" t="str">
        <f>IF(ISERROR(MID(A10, SEARCH(" ", A10) + 1, SEARCH(" ", A10, SEARCH(" ", A10)+1) - SEARCH(" ", A10)-1)),"",MID(A10, SEARCH(" ", A10) + 1, SEARCH(" ", A10, SEARCH(" ", A10)+1) - SEARCH(" ", A10)-1))</f>
        <v>"Rusty"</v>
      </c>
      <c r="E10" s="1" t="str">
        <f>IF(D10="", RIGHT(A10,LEN(A10)-SEARCH(" ",A10,1)), RIGHT(A10,LEN(A10) - SEARCH(" ", A10, SEARCH(" ", A10,1)+1)) )</f>
        <v>Bowers</v>
      </c>
      <c r="F10" s="1">
        <v>25</v>
      </c>
      <c r="G10" s="1" t="s">
        <v>14</v>
      </c>
      <c r="H10" s="1" t="s">
        <v>229</v>
      </c>
      <c r="I10" s="1" t="str">
        <f>IF(H10="","",LOWER(H10)&amp;"@azleg.gov")</f>
        <v>rbowers@azleg.gov</v>
      </c>
      <c r="J10" s="1" t="s">
        <v>30</v>
      </c>
      <c r="K10" s="1" t="s">
        <v>31</v>
      </c>
    </row>
    <row r="11" spans="1:12" x14ac:dyDescent="0.25">
      <c r="A11" s="1" t="s">
        <v>32</v>
      </c>
      <c r="C11" s="1" t="str">
        <f>LEFT(A11,FIND(" ",A11,1)-1)</f>
        <v>Judy</v>
      </c>
      <c r="D11" s="1" t="str">
        <f>IF(ISERROR(MID(A11, SEARCH(" ", A11) + 1, SEARCH(" ", A11, SEARCH(" ", A11)+1) - SEARCH(" ", A11)-1)),"",MID(A11, SEARCH(" ", A11) + 1, SEARCH(" ", A11, SEARCH(" ", A11)+1) - SEARCH(" ", A11)-1))</f>
        <v>M.</v>
      </c>
      <c r="E11" s="1" t="str">
        <f>IF(D11="", RIGHT(A11,LEN(A11)-SEARCH(" ",A11,1)), RIGHT(A11,LEN(A11) - SEARCH(" ", A11, SEARCH(" ", A11,1)+1)) )</f>
        <v>Burges</v>
      </c>
      <c r="F11" s="1">
        <v>1</v>
      </c>
      <c r="G11" s="1" t="s">
        <v>14</v>
      </c>
      <c r="H11" s="1" t="s">
        <v>230</v>
      </c>
      <c r="I11" s="1" t="str">
        <f>IF(H11="","",LOWER(H11)&amp;"@azleg.gov")</f>
        <v>jburges@azleg.gov</v>
      </c>
      <c r="J11" s="1" t="s">
        <v>33</v>
      </c>
      <c r="K11" s="1" t="s">
        <v>34</v>
      </c>
    </row>
    <row r="12" spans="1:12" x14ac:dyDescent="0.25">
      <c r="A12" s="1" t="s">
        <v>35</v>
      </c>
      <c r="C12" s="1" t="str">
        <f>LEFT(A12,FIND(" ",A12,1)-1)</f>
        <v>Kelli</v>
      </c>
      <c r="D12" s="1" t="str">
        <f>IF(ISERROR(MID(A12, SEARCH(" ", A12) + 1, SEARCH(" ", A12, SEARCH(" ", A12)+1) - SEARCH(" ", A12)-1)),"",MID(A12, SEARCH(" ", A12) + 1, SEARCH(" ", A12, SEARCH(" ", A12)+1) - SEARCH(" ", A12)-1))</f>
        <v/>
      </c>
      <c r="E12" s="1" t="str">
        <f>IF(D12="", RIGHT(A12,LEN(A12)-SEARCH(" ",A12,1)), RIGHT(A12,LEN(A12) - SEARCH(" ", A12, SEARCH(" ", A12,1)+1)) )</f>
        <v>Butler</v>
      </c>
      <c r="F12" s="1">
        <v>28</v>
      </c>
      <c r="G12" s="1" t="s">
        <v>7</v>
      </c>
      <c r="H12" s="1" t="s">
        <v>231</v>
      </c>
      <c r="I12" s="1" t="str">
        <f>IF(H12="","",LOWER(H12)&amp;"@azleg.gov")</f>
        <v>kbutler@azleg.gov</v>
      </c>
      <c r="J12" s="1" t="s">
        <v>36</v>
      </c>
      <c r="K12" s="1" t="s">
        <v>37</v>
      </c>
    </row>
    <row r="13" spans="1:12" x14ac:dyDescent="0.25">
      <c r="A13" s="1" t="s">
        <v>38</v>
      </c>
      <c r="C13" s="1" t="str">
        <f>LEFT(A13,FIND(" ",A13,1)-1)</f>
        <v>Andrés</v>
      </c>
      <c r="D13" s="1" t="str">
        <f>IF(ISERROR(MID(A13, SEARCH(" ", A13) + 1, SEARCH(" ", A13, SEARCH(" ", A13)+1) - SEARCH(" ", A13)-1)),"",MID(A13, SEARCH(" ", A13) + 1, SEARCH(" ", A13, SEARCH(" ", A13)+1) - SEARCH(" ", A13)-1))</f>
        <v/>
      </c>
      <c r="E13" s="1" t="str">
        <f>IF(D13="", RIGHT(A13,LEN(A13)-SEARCH(" ",A13,1)), RIGHT(A13,LEN(A13) - SEARCH(" ", A13, SEARCH(" ", A13,1)+1)) )</f>
        <v>Cano</v>
      </c>
      <c r="F13" s="1">
        <v>3</v>
      </c>
      <c r="G13" s="1" t="s">
        <v>7</v>
      </c>
      <c r="H13" s="1" t="s">
        <v>232</v>
      </c>
      <c r="I13" s="1" t="str">
        <f>IF(H13="","",LOWER(H13)&amp;"@azleg.gov")</f>
        <v>acano@azleg.gov</v>
      </c>
      <c r="J13" s="1" t="s">
        <v>39</v>
      </c>
      <c r="K13" s="1" t="s">
        <v>40</v>
      </c>
    </row>
    <row r="14" spans="1:12" x14ac:dyDescent="0.25">
      <c r="A14" s="1" t="s">
        <v>41</v>
      </c>
      <c r="C14" s="1" t="str">
        <f>LEFT(A14,FIND(" ",A14,1)-1)</f>
        <v>Frank</v>
      </c>
      <c r="D14" s="1" t="str">
        <f>IF(ISERROR(MID(A14, SEARCH(" ", A14) + 1, SEARCH(" ", A14, SEARCH(" ", A14)+1) - SEARCH(" ", A14)-1)),"",MID(A14, SEARCH(" ", A14) + 1, SEARCH(" ", A14, SEARCH(" ", A14)+1) - SEARCH(" ", A14)-1))</f>
        <v>P</v>
      </c>
      <c r="E14" s="1" t="str">
        <f>IF(D14="", RIGHT(A14,LEN(A14)-SEARCH(" ",A14,1)), RIGHT(A14,LEN(A14) - SEARCH(" ", A14, SEARCH(" ", A14,1)+1)) )</f>
        <v>Carroll</v>
      </c>
      <c r="F14" s="1">
        <v>22</v>
      </c>
      <c r="G14" s="1" t="s">
        <v>14</v>
      </c>
      <c r="H14" s="1" t="s">
        <v>233</v>
      </c>
      <c r="I14" s="1" t="str">
        <f>IF(H14="","",LOWER(H14)&amp;"@azleg.gov")</f>
        <v>fcarroll@azleg.gov</v>
      </c>
      <c r="J14" s="1" t="s">
        <v>42</v>
      </c>
      <c r="K14" s="1" t="s">
        <v>43</v>
      </c>
    </row>
    <row r="15" spans="1:12" x14ac:dyDescent="0.25">
      <c r="A15" s="1" t="s">
        <v>44</v>
      </c>
      <c r="C15" s="1" t="str">
        <f>LEFT(A15,FIND(" ",A15,1)-1)</f>
        <v>Neal</v>
      </c>
      <c r="D15" s="1" t="str">
        <f>IF(ISERROR(MID(A15, SEARCH(" ", A15) + 1, SEARCH(" ", A15, SEARCH(" ", A15)+1) - SEARCH(" ", A15)-1)),"",MID(A15, SEARCH(" ", A15) + 1, SEARCH(" ", A15, SEARCH(" ", A15)+1) - SEARCH(" ", A15)-1))</f>
        <v/>
      </c>
      <c r="E15" s="1" t="str">
        <f>IF(D15="", RIGHT(A15,LEN(A15)-SEARCH(" ",A15,1)), RIGHT(A15,LEN(A15) - SEARCH(" ", A15, SEARCH(" ", A15,1)+1)) )</f>
        <v>Carter</v>
      </c>
      <c r="F15" s="1">
        <v>8</v>
      </c>
      <c r="G15" s="1" t="s">
        <v>14</v>
      </c>
      <c r="H15" s="1" t="s">
        <v>234</v>
      </c>
      <c r="I15" s="1" t="str">
        <f>IF(H15="","",LOWER(H15)&amp;"@azleg.gov")</f>
        <v>ncarter@azleg.gov</v>
      </c>
      <c r="J15" s="1" t="s">
        <v>45</v>
      </c>
      <c r="K15" s="1" t="s">
        <v>46</v>
      </c>
    </row>
    <row r="16" spans="1:12" x14ac:dyDescent="0.25">
      <c r="A16" s="1" t="s">
        <v>47</v>
      </c>
      <c r="C16" s="1" t="str">
        <f>LEFT(A16,FIND(" ",A16,1)-1)</f>
        <v>Joseph</v>
      </c>
      <c r="D16" s="1" t="str">
        <f>IF(ISERROR(MID(A16, SEARCH(" ", A16) + 1, SEARCH(" ", A16, SEARCH(" ", A16)+1) - SEARCH(" ", A16)-1)),"",MID(A16, SEARCH(" ", A16) + 1, SEARCH(" ", A16, SEARCH(" ", A16)+1) - SEARCH(" ", A16)-1))</f>
        <v/>
      </c>
      <c r="E16" s="1" t="str">
        <f>IF(D16="", RIGHT(A16,LEN(A16)-SEARCH(" ",A16,1)), RIGHT(A16,LEN(A16) - SEARCH(" ", A16, SEARCH(" ", A16,1)+1)) )</f>
        <v>Chaplik</v>
      </c>
      <c r="F16" s="1">
        <v>23</v>
      </c>
      <c r="G16" s="1" t="s">
        <v>14</v>
      </c>
      <c r="H16" s="1" t="s">
        <v>235</v>
      </c>
      <c r="I16" s="1" t="str">
        <f>IF(H16="","",LOWER(H16)&amp;"@azleg.gov")</f>
        <v>jchaplik@azleg.gov</v>
      </c>
      <c r="J16" s="1" t="s">
        <v>48</v>
      </c>
      <c r="K16" s="1" t="s">
        <v>49</v>
      </c>
    </row>
    <row r="17" spans="1:11" x14ac:dyDescent="0.25">
      <c r="A17" s="1" t="s">
        <v>50</v>
      </c>
      <c r="C17" s="1" t="str">
        <f>LEFT(A17,FIND(" ",A17,1)-1)</f>
        <v>César</v>
      </c>
      <c r="D17" s="1" t="str">
        <f>IF(ISERROR(MID(A17, SEARCH(" ", A17) + 1, SEARCH(" ", A17, SEARCH(" ", A17)+1) - SEARCH(" ", A17)-1)),"",MID(A17, SEARCH(" ", A17) + 1, SEARCH(" ", A17, SEARCH(" ", A17)+1) - SEARCH(" ", A17)-1))</f>
        <v/>
      </c>
      <c r="E17" s="1" t="str">
        <f>IF(D17="", RIGHT(A17,LEN(A17)-SEARCH(" ",A17,1)), RIGHT(A17,LEN(A17) - SEARCH(" ", A17, SEARCH(" ", A17,1)+1)) )</f>
        <v>Chávez</v>
      </c>
      <c r="F17" s="1">
        <v>29</v>
      </c>
      <c r="G17" s="1" t="s">
        <v>7</v>
      </c>
      <c r="H17" s="1" t="s">
        <v>236</v>
      </c>
      <c r="I17" s="1" t="str">
        <f>IF(H17="","",LOWER(H17)&amp;"@azleg.gov")</f>
        <v>cchavez@azleg.gov</v>
      </c>
      <c r="J17" s="1" t="s">
        <v>51</v>
      </c>
      <c r="K17" s="1" t="s">
        <v>52</v>
      </c>
    </row>
    <row r="18" spans="1:11" x14ac:dyDescent="0.25">
      <c r="A18" s="1" t="s">
        <v>53</v>
      </c>
      <c r="C18" s="1" t="str">
        <f>LEFT(A18,FIND(" ",A18,1)-1)</f>
        <v>Regina</v>
      </c>
      <c r="D18" s="1" t="str">
        <f>IF(ISERROR(MID(A18, SEARCH(" ", A18) + 1, SEARCH(" ", A18, SEARCH(" ", A18)+1) - SEARCH(" ", A18)-1)),"",MID(A18, SEARCH(" ", A18) + 1, SEARCH(" ", A18, SEARCH(" ", A18)+1) - SEARCH(" ", A18)-1))</f>
        <v>E.</v>
      </c>
      <c r="E18" s="1" t="str">
        <f>IF(D18="", RIGHT(A18,LEN(A18)-SEARCH(" ",A18,1)), RIGHT(A18,LEN(A18) - SEARCH(" ", A18, SEARCH(" ", A18,1)+1)) )</f>
        <v>Cobb</v>
      </c>
      <c r="F18" s="1">
        <v>5</v>
      </c>
      <c r="G18" s="1" t="s">
        <v>14</v>
      </c>
      <c r="H18" s="1" t="s">
        <v>237</v>
      </c>
      <c r="I18" s="1" t="str">
        <f>IF(H18="","",LOWER(H18)&amp;"@azleg.gov")</f>
        <v>rcobb@azleg.gov</v>
      </c>
      <c r="J18" s="1" t="s">
        <v>54</v>
      </c>
      <c r="K18" s="1" t="s">
        <v>55</v>
      </c>
    </row>
    <row r="19" spans="1:11" x14ac:dyDescent="0.25">
      <c r="A19" s="1" t="s">
        <v>56</v>
      </c>
      <c r="C19" s="1" t="str">
        <f>LEFT(A19,FIND(" ",A19,1)-1)</f>
        <v>David</v>
      </c>
      <c r="D19" s="1" t="str">
        <f>IF(ISERROR(MID(A19, SEARCH(" ", A19) + 1, SEARCH(" ", A19, SEARCH(" ", A19)+1) - SEARCH(" ", A19)-1)),"",MID(A19, SEARCH(" ", A19) + 1, SEARCH(" ", A19, SEARCH(" ", A19)+1) - SEARCH(" ", A19)-1))</f>
        <v>L.</v>
      </c>
      <c r="E19" s="1" t="str">
        <f>IF(D19="", RIGHT(A19,LEN(A19)-SEARCH(" ",A19,1)), RIGHT(A19,LEN(A19) - SEARCH(" ", A19, SEARCH(" ", A19,1)+1)) )</f>
        <v>Cook</v>
      </c>
      <c r="F19" s="1">
        <v>8</v>
      </c>
      <c r="G19" s="1" t="s">
        <v>14</v>
      </c>
      <c r="H19" s="1" t="s">
        <v>238</v>
      </c>
      <c r="I19" s="1" t="str">
        <f>IF(H19="","",LOWER(H19)&amp;"@azleg.gov")</f>
        <v>dcook@azleg.gov</v>
      </c>
      <c r="J19" s="1" t="s">
        <v>57</v>
      </c>
      <c r="K19" s="1" t="s">
        <v>58</v>
      </c>
    </row>
    <row r="20" spans="1:11" x14ac:dyDescent="0.25">
      <c r="A20" s="1" t="s">
        <v>59</v>
      </c>
      <c r="C20" s="1" t="str">
        <f>LEFT(A20,FIND(" ",A20,1)-1)</f>
        <v>Andrea</v>
      </c>
      <c r="D20" s="1" t="str">
        <f>IF(ISERROR(MID(A20, SEARCH(" ", A20) + 1, SEARCH(" ", A20, SEARCH(" ", A20)+1) - SEARCH(" ", A20)-1)),"",MID(A20, SEARCH(" ", A20) + 1, SEARCH(" ", A20, SEARCH(" ", A20)+1) - SEARCH(" ", A20)-1))</f>
        <v/>
      </c>
      <c r="E20" s="1" t="str">
        <f>IF(D20="", RIGHT(A20,LEN(A20)-SEARCH(" ",A20,1)), RIGHT(A20,LEN(A20) - SEARCH(" ", A20, SEARCH(" ", A20,1)+1)) )</f>
        <v>Dalessandro</v>
      </c>
      <c r="F20" s="1">
        <v>2</v>
      </c>
      <c r="G20" s="1" t="s">
        <v>7</v>
      </c>
      <c r="H20" s="1" t="s">
        <v>239</v>
      </c>
      <c r="I20" s="1" t="str">
        <f>IF(H20="","",LOWER(H20)&amp;"@azleg.gov")</f>
        <v>adalessandro@azleg.gov</v>
      </c>
      <c r="J20" s="1" t="s">
        <v>60</v>
      </c>
      <c r="K20" s="1" t="s">
        <v>61</v>
      </c>
    </row>
    <row r="21" spans="1:11" x14ac:dyDescent="0.25">
      <c r="A21" s="1" t="s">
        <v>215</v>
      </c>
      <c r="B21" s="1" t="s">
        <v>206</v>
      </c>
      <c r="C21" s="1" t="str">
        <f>LEFT(A21,FIND(" ",A21,1)-1)</f>
        <v>Domingo</v>
      </c>
      <c r="D21" s="1" t="str">
        <f>IF(ISERROR(MID(A21, SEARCH(" ", A21) + 1, SEARCH(" ", A21, SEARCH(" ", A21)+1) - SEARCH(" ", A21)-1)),"",MID(A21, SEARCH(" ", A21) + 1, SEARCH(" ", A21, SEARCH(" ", A21)+1) - SEARCH(" ", A21)-1))</f>
        <v/>
      </c>
      <c r="E21" s="1" t="str">
        <f>IF(D21="", RIGHT(A21,LEN(A21)-SEARCH(" ",A21,1)), RIGHT(A21,LEN(A21) - SEARCH(" ", A21, SEARCH(" ", A21,1)+1)) )</f>
        <v>DeGrazia</v>
      </c>
      <c r="F21" s="1">
        <v>10</v>
      </c>
      <c r="G21" s="1" t="s">
        <v>7</v>
      </c>
      <c r="H21" s="1" t="s">
        <v>240</v>
      </c>
      <c r="I21" s="1" t="str">
        <f>IF(H21="","",LOWER(H21)&amp;"@azleg.gov")</f>
        <v>ddegrazia@azleg.gov</v>
      </c>
      <c r="J21" s="1" t="s">
        <v>62</v>
      </c>
      <c r="K21" s="1" t="s">
        <v>63</v>
      </c>
    </row>
    <row r="22" spans="1:11" x14ac:dyDescent="0.25">
      <c r="A22" s="1" t="s">
        <v>64</v>
      </c>
      <c r="C22" s="1" t="str">
        <f>LEFT(A22,FIND(" ",A22,1)-1)</f>
        <v>Lupe</v>
      </c>
      <c r="D22" s="1" t="str">
        <f>IF(ISERROR(MID(A22, SEARCH(" ", A22) + 1, SEARCH(" ", A22, SEARCH(" ", A22)+1) - SEARCH(" ", A22)-1)),"",MID(A22, SEARCH(" ", A22) + 1, SEARCH(" ", A22, SEARCH(" ", A22)+1) - SEARCH(" ", A22)-1))</f>
        <v/>
      </c>
      <c r="E22" s="1" t="str">
        <f>IF(D22="", RIGHT(A22,LEN(A22)-SEARCH(" ",A22,1)), RIGHT(A22,LEN(A22) - SEARCH(" ", A22, SEARCH(" ", A22,1)+1)) )</f>
        <v>Diaz</v>
      </c>
      <c r="F22" s="1">
        <v>14</v>
      </c>
      <c r="G22" s="1" t="s">
        <v>14</v>
      </c>
      <c r="H22" s="1" t="s">
        <v>241</v>
      </c>
      <c r="I22" s="1" t="str">
        <f>IF(H22="","",LOWER(H22)&amp;"@azleg.gov")</f>
        <v>ldiaz@azleg.gov</v>
      </c>
      <c r="J22" s="1" t="s">
        <v>65</v>
      </c>
      <c r="K22" s="1" t="s">
        <v>66</v>
      </c>
    </row>
    <row r="23" spans="1:11" x14ac:dyDescent="0.25">
      <c r="A23" s="1" t="s">
        <v>67</v>
      </c>
      <c r="C23" s="1" t="str">
        <f>LEFT(A23,FIND(" ",A23,1)-1)</f>
        <v>Tim</v>
      </c>
      <c r="D23" s="1" t="str">
        <f>IF(ISERROR(MID(A23, SEARCH(" ", A23) + 1, SEARCH(" ", A23, SEARCH(" ", A23)+1) - SEARCH(" ", A23)-1)),"",MID(A23, SEARCH(" ", A23) + 1, SEARCH(" ", A23, SEARCH(" ", A23)+1) - SEARCH(" ", A23)-1))</f>
        <v/>
      </c>
      <c r="E23" s="1" t="str">
        <f>IF(D23="", RIGHT(A23,LEN(A23)-SEARCH(" ",A23,1)), RIGHT(A23,LEN(A23) - SEARCH(" ", A23, SEARCH(" ", A23,1)+1)) )</f>
        <v>Dunn</v>
      </c>
      <c r="F23" s="1">
        <v>13</v>
      </c>
      <c r="G23" s="1" t="s">
        <v>14</v>
      </c>
      <c r="H23" s="1" t="s">
        <v>242</v>
      </c>
      <c r="I23" s="1" t="str">
        <f>IF(H23="","",LOWER(H23)&amp;"@azleg.gov")</f>
        <v>tdunn@azleg.gov</v>
      </c>
      <c r="J23" s="1" t="s">
        <v>68</v>
      </c>
      <c r="K23" s="1" t="s">
        <v>69</v>
      </c>
    </row>
    <row r="24" spans="1:11" x14ac:dyDescent="0.25">
      <c r="A24" s="1" t="s">
        <v>70</v>
      </c>
      <c r="C24" s="1" t="str">
        <f>LEFT(A24,FIND(" ",A24,1)-1)</f>
        <v>Mitzi</v>
      </c>
      <c r="D24" s="1" t="str">
        <f>IF(ISERROR(MID(A24, SEARCH(" ", A24) + 1, SEARCH(" ", A24, SEARCH(" ", A24)+1) - SEARCH(" ", A24)-1)),"",MID(A24, SEARCH(" ", A24) + 1, SEARCH(" ", A24, SEARCH(" ", A24)+1) - SEARCH(" ", A24)-1))</f>
        <v/>
      </c>
      <c r="E24" s="1" t="str">
        <f>IF(D24="", RIGHT(A24,LEN(A24)-SEARCH(" ",A24,1)), RIGHT(A24,LEN(A24) - SEARCH(" ", A24, SEARCH(" ", A24,1)+1)) )</f>
        <v>Epstein</v>
      </c>
      <c r="F24" s="1">
        <v>18</v>
      </c>
      <c r="G24" s="1" t="s">
        <v>7</v>
      </c>
      <c r="H24" s="1" t="s">
        <v>243</v>
      </c>
      <c r="I24" s="1" t="str">
        <f>IF(H24="","",LOWER(H24)&amp;"@azleg.gov")</f>
        <v>mepstein@azleg.gov</v>
      </c>
      <c r="J24" s="1" t="s">
        <v>71</v>
      </c>
      <c r="K24" s="1" t="s">
        <v>72</v>
      </c>
    </row>
    <row r="25" spans="1:11" x14ac:dyDescent="0.25">
      <c r="A25" s="1" t="s">
        <v>73</v>
      </c>
      <c r="C25" s="1" t="str">
        <f>LEFT(A25,FIND(" ",A25,1)-1)</f>
        <v>Diego</v>
      </c>
      <c r="D25" s="1" t="str">
        <f>IF(ISERROR(MID(A25, SEARCH(" ", A25) + 1, SEARCH(" ", A25, SEARCH(" ", A25)+1) - SEARCH(" ", A25)-1)),"",MID(A25, SEARCH(" ", A25) + 1, SEARCH(" ", A25, SEARCH(" ", A25)+1) - SEARCH(" ", A25)-1))</f>
        <v/>
      </c>
      <c r="E25" s="1" t="str">
        <f>IF(D25="", RIGHT(A25,LEN(A25)-SEARCH(" ",A25,1)), RIGHT(A25,LEN(A25) - SEARCH(" ", A25, SEARCH(" ", A25,1)+1)) )</f>
        <v>Espinoza</v>
      </c>
      <c r="F25" s="1">
        <v>19</v>
      </c>
      <c r="G25" s="1" t="s">
        <v>7</v>
      </c>
      <c r="H25" s="1" t="s">
        <v>244</v>
      </c>
      <c r="I25" s="1" t="str">
        <f>IF(H25="","",LOWER(H25)&amp;"@azleg.gov")</f>
        <v>despinoza@azleg.gov</v>
      </c>
      <c r="J25" s="1" t="s">
        <v>74</v>
      </c>
      <c r="K25" s="1" t="s">
        <v>75</v>
      </c>
    </row>
    <row r="26" spans="1:11" x14ac:dyDescent="0.25">
      <c r="A26" s="1" t="s">
        <v>76</v>
      </c>
      <c r="C26" s="1" t="str">
        <f>LEFT(A26,FIND(" ",A26,1)-1)</f>
        <v>Brian</v>
      </c>
      <c r="D26" s="1" t="str">
        <f>IF(ISERROR(MID(A26, SEARCH(" ", A26) + 1, SEARCH(" ", A26, SEARCH(" ", A26)+1) - SEARCH(" ", A26)-1)),"",MID(A26, SEARCH(" ", A26) + 1, SEARCH(" ", A26, SEARCH(" ", A26)+1) - SEARCH(" ", A26)-1))</f>
        <v/>
      </c>
      <c r="E26" s="1" t="str">
        <f>IF(D26="", RIGHT(A26,LEN(A26)-SEARCH(" ",A26,1)), RIGHT(A26,LEN(A26) - SEARCH(" ", A26, SEARCH(" ", A26,1)+1)) )</f>
        <v>Fernandez</v>
      </c>
      <c r="F26" s="1">
        <v>4</v>
      </c>
      <c r="G26" s="1" t="s">
        <v>7</v>
      </c>
      <c r="H26" s="1" t="s">
        <v>245</v>
      </c>
      <c r="I26" s="1" t="str">
        <f>IF(H26="","",LOWER(H26)&amp;"@azleg.gov")</f>
        <v>bfernandez@azleg.gov</v>
      </c>
      <c r="J26" s="1" t="s">
        <v>77</v>
      </c>
      <c r="K26" s="1" t="s">
        <v>78</v>
      </c>
    </row>
    <row r="27" spans="1:11" x14ac:dyDescent="0.25">
      <c r="A27" s="1" t="s">
        <v>81</v>
      </c>
      <c r="C27" s="1" t="str">
        <f>LEFT(A27,FIND(" ",A27,1)-1)</f>
        <v>John</v>
      </c>
      <c r="D27" s="1" t="str">
        <f>IF(ISERROR(MID(A27, SEARCH(" ", A27) + 1, SEARCH(" ", A27, SEARCH(" ", A27)+1) - SEARCH(" ", A27)-1)),"",MID(A27, SEARCH(" ", A27) + 1, SEARCH(" ", A27, SEARCH(" ", A27)+1) - SEARCH(" ", A27)-1))</f>
        <v>M.</v>
      </c>
      <c r="E27" s="1" t="str">
        <f>IF(D27="", RIGHT(A27,LEN(A27)-SEARCH(" ",A27,1)), RIGHT(A27,LEN(A27) - SEARCH(" ", A27, SEARCH(" ", A27,1)+1)) )</f>
        <v>Fillmore</v>
      </c>
      <c r="F27" s="1">
        <v>16</v>
      </c>
      <c r="G27" s="1" t="s">
        <v>14</v>
      </c>
      <c r="H27" s="1" t="s">
        <v>246</v>
      </c>
      <c r="I27" s="1" t="str">
        <f>IF(H27="","",LOWER(H27)&amp;"@azleg.gov")</f>
        <v>jfillmore@azleg.gov</v>
      </c>
      <c r="J27" s="1" t="s">
        <v>82</v>
      </c>
      <c r="K27" s="1" t="s">
        <v>83</v>
      </c>
    </row>
    <row r="28" spans="1:11" x14ac:dyDescent="0.25">
      <c r="A28" s="1" t="s">
        <v>84</v>
      </c>
      <c r="C28" s="1" t="str">
        <f>LEFT(A28,FIND(" ",A28,1)-1)</f>
        <v>Mark</v>
      </c>
      <c r="D28" s="1" t="str">
        <f>IF(ISERROR(MID(A28, SEARCH(" ", A28) + 1, SEARCH(" ", A28, SEARCH(" ", A28)+1) - SEARCH(" ", A28)-1)),"",MID(A28, SEARCH(" ", A28) + 1, SEARCH(" ", A28, SEARCH(" ", A28)+1) - SEARCH(" ", A28)-1))</f>
        <v>W.</v>
      </c>
      <c r="E28" s="1" t="str">
        <f>IF(D28="", RIGHT(A28,LEN(A28)-SEARCH(" ",A28,1)), RIGHT(A28,LEN(A28) - SEARCH(" ", A28, SEARCH(" ", A28,1)+1)) )</f>
        <v>Finchem</v>
      </c>
      <c r="F28" s="1">
        <v>11</v>
      </c>
      <c r="G28" s="1" t="s">
        <v>14</v>
      </c>
      <c r="H28" s="1" t="s">
        <v>247</v>
      </c>
      <c r="I28" s="1" t="str">
        <f>IF(H28="","",LOWER(H28)&amp;"@azleg.gov")</f>
        <v>mfinchem@azleg.gov</v>
      </c>
      <c r="J28" s="1" t="s">
        <v>85</v>
      </c>
      <c r="K28" s="1" t="s">
        <v>86</v>
      </c>
    </row>
    <row r="29" spans="1:11" x14ac:dyDescent="0.25">
      <c r="A29" s="1" t="s">
        <v>216</v>
      </c>
      <c r="B29" s="1" t="s">
        <v>207</v>
      </c>
      <c r="C29" s="1" t="str">
        <f>LEFT(A29,FIND(" ",A29,1)-1)</f>
        <v>Travis</v>
      </c>
      <c r="D29" s="1" t="str">
        <f>IF(ISERROR(MID(A29, SEARCH(" ", A29) + 1, SEARCH(" ", A29, SEARCH(" ", A29)+1) - SEARCH(" ", A29)-1)),"",MID(A29, SEARCH(" ", A29) + 1, SEARCH(" ", A29, SEARCH(" ", A29)+1) - SEARCH(" ", A29)-1))</f>
        <v/>
      </c>
      <c r="E29" s="1" t="str">
        <f>IF(D29="", RIGHT(A29,LEN(A29)-SEARCH(" ",A29,1)), RIGHT(A29,LEN(A29) - SEARCH(" ", A29, SEARCH(" ", A29,1)+1)) )</f>
        <v>Grantham</v>
      </c>
      <c r="F29" s="1">
        <v>12</v>
      </c>
      <c r="G29" s="1" t="s">
        <v>14</v>
      </c>
      <c r="H29" s="1" t="s">
        <v>248</v>
      </c>
      <c r="I29" s="1" t="str">
        <f>IF(H29="","",LOWER(H29)&amp;"@azleg.gov")</f>
        <v>tgrantham@azleg.gov</v>
      </c>
      <c r="J29" s="1" t="s">
        <v>89</v>
      </c>
      <c r="K29" s="1" t="s">
        <v>90</v>
      </c>
    </row>
    <row r="30" spans="1:11" x14ac:dyDescent="0.25">
      <c r="A30" s="1" t="s">
        <v>91</v>
      </c>
      <c r="C30" s="1" t="str">
        <f>LEFT(A30,FIND(" ",A30,1)-1)</f>
        <v>Gail</v>
      </c>
      <c r="D30" s="1" t="str">
        <f>IF(ISERROR(MID(A30, SEARCH(" ", A30) + 1, SEARCH(" ", A30, SEARCH(" ", A30)+1) - SEARCH(" ", A30)-1)),"",MID(A30, SEARCH(" ", A30) + 1, SEARCH(" ", A30, SEARCH(" ", A30)+1) - SEARCH(" ", A30)-1))</f>
        <v/>
      </c>
      <c r="E30" s="1" t="str">
        <f>IF(D30="", RIGHT(A30,LEN(A30)-SEARCH(" ",A30,1)), RIGHT(A30,LEN(A30) - SEARCH(" ", A30, SEARCH(" ", A30,1)+1)) )</f>
        <v>Griffin</v>
      </c>
      <c r="F30" s="1">
        <v>14</v>
      </c>
      <c r="G30" s="1" t="s">
        <v>14</v>
      </c>
      <c r="H30" s="1" t="s">
        <v>249</v>
      </c>
      <c r="I30" s="1" t="str">
        <f>IF(H30="","",LOWER(H30)&amp;"@azleg.gov")</f>
        <v>ggriffin@azleg.gov</v>
      </c>
      <c r="J30" s="1" t="s">
        <v>92</v>
      </c>
      <c r="K30" s="1" t="s">
        <v>93</v>
      </c>
    </row>
    <row r="31" spans="1:11" x14ac:dyDescent="0.25">
      <c r="A31" s="1" t="s">
        <v>94</v>
      </c>
      <c r="C31" s="1" t="str">
        <f>LEFT(A31,FIND(" ",A31,1)-1)</f>
        <v>Alma</v>
      </c>
      <c r="D31" s="1" t="str">
        <f>IF(ISERROR(MID(A31, SEARCH(" ", A31) + 1, SEARCH(" ", A31, SEARCH(" ", A31)+1) - SEARCH(" ", A31)-1)),"",MID(A31, SEARCH(" ", A31) + 1, SEARCH(" ", A31, SEARCH(" ", A31)+1) - SEARCH(" ", A31)-1))</f>
        <v/>
      </c>
      <c r="E31" s="1" t="str">
        <f>IF(D31="", RIGHT(A31,LEN(A31)-SEARCH(" ",A31,1)), RIGHT(A31,LEN(A31) - SEARCH(" ", A31, SEARCH(" ", A31,1)+1)) )</f>
        <v>Hernandez</v>
      </c>
      <c r="F31" s="1">
        <v>3</v>
      </c>
      <c r="G31" s="1" t="s">
        <v>7</v>
      </c>
      <c r="H31" s="1" t="s">
        <v>250</v>
      </c>
      <c r="I31" s="1" t="str">
        <f>IF(H31="","",LOWER(H31)&amp;"@azleg.gov")</f>
        <v>ahernandez@azleg.gov</v>
      </c>
      <c r="J31" s="1" t="s">
        <v>95</v>
      </c>
      <c r="K31" s="1" t="s">
        <v>96</v>
      </c>
    </row>
    <row r="32" spans="1:11" x14ac:dyDescent="0.25">
      <c r="A32" s="1" t="s">
        <v>97</v>
      </c>
      <c r="C32" s="1" t="str">
        <f>LEFT(A32,FIND(" ",A32,1)-1)</f>
        <v>Melody</v>
      </c>
      <c r="D32" s="1" t="str">
        <f>IF(ISERROR(MID(A32, SEARCH(" ", A32) + 1, SEARCH(" ", A32, SEARCH(" ", A32)+1) - SEARCH(" ", A32)-1)),"",MID(A32, SEARCH(" ", A32) + 1, SEARCH(" ", A32, SEARCH(" ", A32)+1) - SEARCH(" ", A32)-1))</f>
        <v/>
      </c>
      <c r="E32" s="1" t="str">
        <f>IF(D32="", RIGHT(A32,LEN(A32)-SEARCH(" ",A32,1)), RIGHT(A32,LEN(A32) - SEARCH(" ", A32, SEARCH(" ", A32,1)+1)) )</f>
        <v>Hernandez</v>
      </c>
      <c r="F32" s="1">
        <v>26</v>
      </c>
      <c r="G32" s="1" t="s">
        <v>7</v>
      </c>
      <c r="H32" s="1" t="s">
        <v>251</v>
      </c>
      <c r="I32" s="1" t="str">
        <f>IF(H32="","",LOWER(H32)&amp;"@azleg.gov")</f>
        <v>mhernandez@azleg.gov</v>
      </c>
      <c r="J32" s="1" t="s">
        <v>98</v>
      </c>
      <c r="K32" s="1" t="s">
        <v>99</v>
      </c>
    </row>
    <row r="33" spans="1:11" x14ac:dyDescent="0.25">
      <c r="A33" s="1" t="s">
        <v>100</v>
      </c>
      <c r="C33" s="1" t="str">
        <f>LEFT(A33,FIND(" ",A33,1)-1)</f>
        <v>Daniel</v>
      </c>
      <c r="D33" s="1" t="str">
        <f>IF(ISERROR(MID(A33, SEARCH(" ", A33) + 1, SEARCH(" ", A33, SEARCH(" ", A33)+1) - SEARCH(" ", A33)-1)),"",MID(A33, SEARCH(" ", A33) + 1, SEARCH(" ", A33, SEARCH(" ", A33)+1) - SEARCH(" ", A33)-1))</f>
        <v>Hernandez,</v>
      </c>
      <c r="E33" s="1" t="str">
        <f>IF(D33="", RIGHT(A33,LEN(A33)-SEARCH(" ",A33,1)), RIGHT(A33,LEN(A33) - SEARCH(" ", A33, SEARCH(" ", A33,1)+1)) )</f>
        <v>Jr.</v>
      </c>
      <c r="F33" s="1">
        <v>2</v>
      </c>
      <c r="G33" s="1" t="s">
        <v>7</v>
      </c>
      <c r="H33" s="1" t="s">
        <v>252</v>
      </c>
      <c r="I33" s="1" t="str">
        <f>IF(H33="","",LOWER(H33)&amp;"@azleg.gov")</f>
        <v>dhernandez@azleg.gov</v>
      </c>
      <c r="J33" s="1" t="s">
        <v>101</v>
      </c>
      <c r="K33" s="1" t="s">
        <v>102</v>
      </c>
    </row>
    <row r="34" spans="1:11" x14ac:dyDescent="0.25">
      <c r="A34" s="1" t="s">
        <v>103</v>
      </c>
      <c r="C34" s="1" t="str">
        <f>LEFT(A34,FIND(" ",A34,1)-1)</f>
        <v>Jake</v>
      </c>
      <c r="D34" s="1" t="str">
        <f>IF(ISERROR(MID(A34, SEARCH(" ", A34) + 1, SEARCH(" ", A34, SEARCH(" ", A34)+1) - SEARCH(" ", A34)-1)),"",MID(A34, SEARCH(" ", A34) + 1, SEARCH(" ", A34, SEARCH(" ", A34)+1) - SEARCH(" ", A34)-1))</f>
        <v/>
      </c>
      <c r="E34" s="1" t="str">
        <f>IF(D34="", RIGHT(A34,LEN(A34)-SEARCH(" ",A34,1)), RIGHT(A34,LEN(A34) - SEARCH(" ", A34, SEARCH(" ", A34,1)+1)) )</f>
        <v>Hoffman</v>
      </c>
      <c r="F34" s="1">
        <v>12</v>
      </c>
      <c r="G34" s="1" t="s">
        <v>14</v>
      </c>
      <c r="H34" s="1" t="s">
        <v>253</v>
      </c>
      <c r="I34" s="1" t="str">
        <f>IF(H34="","",LOWER(H34)&amp;"@azleg.gov")</f>
        <v>jake.hoffman@azleg.gov</v>
      </c>
      <c r="J34" s="1" t="s">
        <v>104</v>
      </c>
      <c r="K34" s="1" t="s">
        <v>105</v>
      </c>
    </row>
    <row r="35" spans="1:11" x14ac:dyDescent="0.25">
      <c r="A35" s="1" t="s">
        <v>106</v>
      </c>
      <c r="C35" s="1" t="str">
        <f>LEFT(A35,FIND(" ",A35,1)-1)</f>
        <v>Jennifer</v>
      </c>
      <c r="D35" s="1" t="str">
        <f>IF(ISERROR(MID(A35, SEARCH(" ", A35) + 1, SEARCH(" ", A35, SEARCH(" ", A35)+1) - SEARCH(" ", A35)-1)),"",MID(A35, SEARCH(" ", A35) + 1, SEARCH(" ", A35, SEARCH(" ", A35)+1) - SEARCH(" ", A35)-1))</f>
        <v/>
      </c>
      <c r="E35" s="1" t="str">
        <f>IF(D35="", RIGHT(A35,LEN(A35)-SEARCH(" ",A35,1)), RIGHT(A35,LEN(A35) - SEARCH(" ", A35, SEARCH(" ", A35,1)+1)) )</f>
        <v>Jermaine</v>
      </c>
      <c r="F35" s="1">
        <v>18</v>
      </c>
      <c r="G35" s="1" t="s">
        <v>7</v>
      </c>
      <c r="H35" s="1" t="s">
        <v>254</v>
      </c>
      <c r="I35" s="1" t="str">
        <f>IF(H35="","",LOWER(H35)&amp;"@azleg.gov")</f>
        <v>jjermaine@azleg.gov</v>
      </c>
      <c r="J35" s="1" t="s">
        <v>107</v>
      </c>
      <c r="K35" s="1" t="s">
        <v>108</v>
      </c>
    </row>
    <row r="36" spans="1:11" x14ac:dyDescent="0.25">
      <c r="A36" s="1" t="s">
        <v>109</v>
      </c>
      <c r="C36" s="1" t="str">
        <f>LEFT(A36,FIND(" ",A36,1)-1)</f>
        <v>Joel</v>
      </c>
      <c r="D36" s="1" t="str">
        <f>IF(ISERROR(MID(A36, SEARCH(" ", A36) + 1, SEARCH(" ", A36, SEARCH(" ", A36)+1) - SEARCH(" ", A36)-1)),"",MID(A36, SEARCH(" ", A36) + 1, SEARCH(" ", A36, SEARCH(" ", A36)+1) - SEARCH(" ", A36)-1))</f>
        <v/>
      </c>
      <c r="E36" s="1" t="str">
        <f>IF(D36="", RIGHT(A36,LEN(A36)-SEARCH(" ",A36,1)), RIGHT(A36,LEN(A36) - SEARCH(" ", A36, SEARCH(" ", A36,1)+1)) )</f>
        <v>John</v>
      </c>
      <c r="F36" s="1">
        <v>4</v>
      </c>
      <c r="G36" s="1" t="s">
        <v>14</v>
      </c>
      <c r="H36" s="1" t="s">
        <v>255</v>
      </c>
      <c r="I36" s="1" t="str">
        <f>IF(H36="","",LOWER(H36)&amp;"@azleg.gov")</f>
        <v>jjohn@azleg.gov</v>
      </c>
      <c r="J36" s="1" t="s">
        <v>110</v>
      </c>
      <c r="K36" s="1" t="s">
        <v>111</v>
      </c>
    </row>
    <row r="37" spans="1:11" x14ac:dyDescent="0.25">
      <c r="A37" s="1" t="s">
        <v>112</v>
      </c>
      <c r="C37" s="1" t="str">
        <f>LEFT(A37,FIND(" ",A37,1)-1)</f>
        <v>Steve</v>
      </c>
      <c r="D37" s="1" t="str">
        <f>IF(ISERROR(MID(A37, SEARCH(" ", A37) + 1, SEARCH(" ", A37, SEARCH(" ", A37)+1) - SEARCH(" ", A37)-1)),"",MID(A37, SEARCH(" ", A37) + 1, SEARCH(" ", A37, SEARCH(" ", A37)+1) - SEARCH(" ", A37)-1))</f>
        <v/>
      </c>
      <c r="E37" s="1" t="str">
        <f>IF(D37="", RIGHT(A37,LEN(A37)-SEARCH(" ",A37,1)), RIGHT(A37,LEN(A37) - SEARCH(" ", A37, SEARCH(" ", A37,1)+1)) )</f>
        <v>Kaiser</v>
      </c>
      <c r="F37" s="1">
        <v>15</v>
      </c>
      <c r="G37" s="1" t="s">
        <v>14</v>
      </c>
      <c r="H37" s="1" t="s">
        <v>256</v>
      </c>
      <c r="I37" s="1" t="str">
        <f>IF(H37="","",LOWER(H37)&amp;"@azleg.gov")</f>
        <v>skaiser@azleg.gov</v>
      </c>
      <c r="J37" s="1" t="s">
        <v>113</v>
      </c>
      <c r="K37" s="1" t="s">
        <v>114</v>
      </c>
    </row>
    <row r="38" spans="1:11" x14ac:dyDescent="0.25">
      <c r="A38" s="1" t="s">
        <v>115</v>
      </c>
      <c r="C38" s="1" t="str">
        <f>LEFT(A38,FIND(" ",A38,1)-1)</f>
        <v>John</v>
      </c>
      <c r="D38" s="1" t="str">
        <f>IF(ISERROR(MID(A38, SEARCH(" ", A38) + 1, SEARCH(" ", A38, SEARCH(" ", A38)+1) - SEARCH(" ", A38)-1)),"",MID(A38, SEARCH(" ", A38) + 1, SEARCH(" ", A38, SEARCH(" ", A38)+1) - SEARCH(" ", A38)-1))</f>
        <v/>
      </c>
      <c r="E38" s="1" t="str">
        <f>IF(D38="", RIGHT(A38,LEN(A38)-SEARCH(" ",A38,1)), RIGHT(A38,LEN(A38) - SEARCH(" ", A38, SEARCH(" ", A38,1)+1)) )</f>
        <v>Kavanagh</v>
      </c>
      <c r="F38" s="1">
        <v>23</v>
      </c>
      <c r="G38" s="1" t="s">
        <v>14</v>
      </c>
      <c r="H38" s="1" t="s">
        <v>257</v>
      </c>
      <c r="I38" s="1" t="str">
        <f>IF(H38="","",LOWER(H38)&amp;"@azleg.gov")</f>
        <v>jkavanagh@azleg.gov</v>
      </c>
      <c r="J38" s="1" t="s">
        <v>116</v>
      </c>
      <c r="K38" s="1" t="s">
        <v>117</v>
      </c>
    </row>
    <row r="39" spans="1:11" x14ac:dyDescent="0.25">
      <c r="A39" s="1" t="s">
        <v>120</v>
      </c>
      <c r="C39" s="1" t="str">
        <f>LEFT(A39,FIND(" ",A39,1)-1)</f>
        <v>Sarah</v>
      </c>
      <c r="D39" s="1" t="str">
        <f>IF(ISERROR(MID(A39, SEARCH(" ", A39) + 1, SEARCH(" ", A39, SEARCH(" ", A39)+1) - SEARCH(" ", A39)-1)),"",MID(A39, SEARCH(" ", A39) + 1, SEARCH(" ", A39, SEARCH(" ", A39)+1) - SEARCH(" ", A39)-1))</f>
        <v/>
      </c>
      <c r="E39" s="1" t="str">
        <f>IF(D39="", RIGHT(A39,LEN(A39)-SEARCH(" ",A39,1)), RIGHT(A39,LEN(A39) - SEARCH(" ", A39, SEARCH(" ", A39,1)+1)) )</f>
        <v>Liguori</v>
      </c>
      <c r="F39" s="1">
        <v>28</v>
      </c>
      <c r="G39" s="1" t="s">
        <v>7</v>
      </c>
      <c r="H39" s="1" t="s">
        <v>258</v>
      </c>
      <c r="I39" s="1" t="str">
        <f>IF(H39="","",LOWER(H39)&amp;"@azleg.gov")</f>
        <v>sliguori@azleg.gov</v>
      </c>
      <c r="J39" s="1" t="s">
        <v>121</v>
      </c>
      <c r="K39" s="1" t="s">
        <v>122</v>
      </c>
    </row>
    <row r="40" spans="1:11" x14ac:dyDescent="0.25">
      <c r="A40" s="1" t="s">
        <v>217</v>
      </c>
      <c r="B40" s="1" t="s">
        <v>210</v>
      </c>
      <c r="C40" s="1" t="str">
        <f>LEFT(A40,FIND(" ",A40,1)-1)</f>
        <v>Jennifer</v>
      </c>
      <c r="D40" s="1" t="str">
        <f>IF(ISERROR(MID(A40, SEARCH(" ", A40) + 1, SEARCH(" ", A40, SEARCH(" ", A40)+1) - SEARCH(" ", A40)-1)),"",MID(A40, SEARCH(" ", A40) + 1, SEARCH(" ", A40, SEARCH(" ", A40)+1) - SEARCH(" ", A40)-1))</f>
        <v>L.</v>
      </c>
      <c r="E40" s="1" t="str">
        <f>IF(D40="", RIGHT(A40,LEN(A40)-SEARCH(" ",A40,1)), RIGHT(A40,LEN(A40) - SEARCH(" ", A40, SEARCH(" ", A40,1)+1)) )</f>
        <v>Longdon</v>
      </c>
      <c r="F40" s="1">
        <v>24</v>
      </c>
      <c r="G40" s="1" t="s">
        <v>7</v>
      </c>
      <c r="H40" s="1" t="s">
        <v>259</v>
      </c>
      <c r="I40" s="1" t="str">
        <f>IF(H40="","",LOWER(H40)&amp;"@azleg.gov")</f>
        <v>jlongdon@azleg.gov</v>
      </c>
      <c r="J40" s="1" t="s">
        <v>123</v>
      </c>
      <c r="K40" s="1" t="s">
        <v>124</v>
      </c>
    </row>
    <row r="41" spans="1:11" x14ac:dyDescent="0.25">
      <c r="A41" s="1" t="s">
        <v>125</v>
      </c>
      <c r="C41" s="1" t="str">
        <f>LEFT(A41,FIND(" ",A41,1)-1)</f>
        <v>Teresa</v>
      </c>
      <c r="D41" s="1" t="str">
        <f>IF(ISERROR(MID(A41, SEARCH(" ", A41) + 1, SEARCH(" ", A41, SEARCH(" ", A41)+1) - SEARCH(" ", A41)-1)),"",MID(A41, SEARCH(" ", A41) + 1, SEARCH(" ", A41, SEARCH(" ", A41)+1) - SEARCH(" ", A41)-1))</f>
        <v/>
      </c>
      <c r="E41" s="1" t="str">
        <f>IF(D41="", RIGHT(A41,LEN(A41)-SEARCH(" ",A41,1)), RIGHT(A41,LEN(A41) - SEARCH(" ", A41, SEARCH(" ", A41,1)+1)) )</f>
        <v>Martinez</v>
      </c>
      <c r="F41" s="1">
        <v>11</v>
      </c>
      <c r="G41" s="1" t="s">
        <v>14</v>
      </c>
      <c r="H41" s="1" t="s">
        <v>260</v>
      </c>
      <c r="I41" s="1" t="str">
        <f>IF(H41="","",LOWER(H41)&amp;"@azleg.gov")</f>
        <v>tmartinez@azleg.gov</v>
      </c>
      <c r="J41" s="1" t="s">
        <v>126</v>
      </c>
      <c r="K41" s="1" t="s">
        <v>127</v>
      </c>
    </row>
    <row r="42" spans="1:11" x14ac:dyDescent="0.25">
      <c r="A42" s="1" t="s">
        <v>128</v>
      </c>
      <c r="C42" s="1" t="str">
        <f>LEFT(A42,FIND(" ",A42,1)-1)</f>
        <v>Christopher</v>
      </c>
      <c r="D42" s="1" t="str">
        <f>IF(ISERROR(MID(A42, SEARCH(" ", A42) + 1, SEARCH(" ", A42, SEARCH(" ", A42)+1) - SEARCH(" ", A42)-1)),"",MID(A42, SEARCH(" ", A42) + 1, SEARCH(" ", A42, SEARCH(" ", A42)+1) - SEARCH(" ", A42)-1))</f>
        <v/>
      </c>
      <c r="E42" s="1" t="str">
        <f>IF(D42="", RIGHT(A42,LEN(A42)-SEARCH(" ",A42,1)), RIGHT(A42,LEN(A42) - SEARCH(" ", A42, SEARCH(" ", A42,1)+1)) )</f>
        <v>Mathis</v>
      </c>
      <c r="F42" s="1">
        <v>9</v>
      </c>
      <c r="G42" s="1" t="s">
        <v>7</v>
      </c>
      <c r="H42" s="1" t="s">
        <v>261</v>
      </c>
      <c r="I42" s="1" t="str">
        <f>IF(H42="","",LOWER(H42)&amp;"@azleg.gov")</f>
        <v>cmathis@azleg.gov</v>
      </c>
      <c r="J42" s="1" t="s">
        <v>129</v>
      </c>
      <c r="K42" s="1" t="s">
        <v>130</v>
      </c>
    </row>
    <row r="43" spans="1:11" x14ac:dyDescent="0.25">
      <c r="A43" s="1" t="s">
        <v>131</v>
      </c>
      <c r="C43" s="1" t="str">
        <f>LEFT(A43,FIND(" ",A43,1)-1)</f>
        <v>Robert</v>
      </c>
      <c r="D43" s="1" t="str">
        <f>IF(ISERROR(MID(A43, SEARCH(" ", A43) + 1, SEARCH(" ", A43, SEARCH(" ", A43)+1) - SEARCH(" ", A43)-1)),"",MID(A43, SEARCH(" ", A43) + 1, SEARCH(" ", A43, SEARCH(" ", A43)+1) - SEARCH(" ", A43)-1))</f>
        <v/>
      </c>
      <c r="E43" s="1" t="str">
        <f>IF(D43="", RIGHT(A43,LEN(A43)-SEARCH(" ",A43,1)), RIGHT(A43,LEN(A43) - SEARCH(" ", A43, SEARCH(" ", A43,1)+1)) )</f>
        <v>Meza</v>
      </c>
      <c r="F43" s="1">
        <v>30</v>
      </c>
      <c r="G43" s="1" t="s">
        <v>7</v>
      </c>
      <c r="H43" s="1" t="s">
        <v>262</v>
      </c>
      <c r="I43" s="1" t="str">
        <f>IF(H43="","",LOWER(H43)&amp;"@azleg.gov")</f>
        <v>rmeza@azleg.gov</v>
      </c>
      <c r="J43" s="1" t="s">
        <v>132</v>
      </c>
      <c r="K43" s="1" t="s">
        <v>133</v>
      </c>
    </row>
    <row r="44" spans="1:11" x14ac:dyDescent="0.25">
      <c r="A44" s="1" t="s">
        <v>134</v>
      </c>
      <c r="C44" s="1" t="str">
        <f>LEFT(A44,FIND(" ",A44,1)-1)</f>
        <v>Quang</v>
      </c>
      <c r="D44" s="1" t="str">
        <f>IF(ISERROR(MID(A44, SEARCH(" ", A44) + 1, SEARCH(" ", A44, SEARCH(" ", A44)+1) - SEARCH(" ", A44)-1)),"",MID(A44, SEARCH(" ", A44) + 1, SEARCH(" ", A44, SEARCH(" ", A44)+1) - SEARCH(" ", A44)-1))</f>
        <v>H.</v>
      </c>
      <c r="E44" s="1" t="str">
        <f>IF(D44="", RIGHT(A44,LEN(A44)-SEARCH(" ",A44,1)), RIGHT(A44,LEN(A44) - SEARCH(" ", A44, SEARCH(" ", A44,1)+1)) )</f>
        <v>Nguyen</v>
      </c>
      <c r="F44" s="1">
        <v>1</v>
      </c>
      <c r="G44" s="1" t="s">
        <v>14</v>
      </c>
      <c r="H44" s="1" t="s">
        <v>263</v>
      </c>
      <c r="I44" s="1" t="str">
        <f>IF(H44="","",LOWER(H44)&amp;"@azleg.gov")</f>
        <v>qnguyen@azleg.gov</v>
      </c>
      <c r="J44" s="1" t="s">
        <v>135</v>
      </c>
      <c r="K44" s="1" t="s">
        <v>136</v>
      </c>
    </row>
    <row r="45" spans="1:11" x14ac:dyDescent="0.25">
      <c r="A45" s="1" t="s">
        <v>139</v>
      </c>
      <c r="C45" s="1" t="str">
        <f>LEFT(A45,FIND(" ",A45,1)-1)</f>
        <v>Joanne</v>
      </c>
      <c r="D45" s="1" t="str">
        <f>IF(ISERROR(MID(A45, SEARCH(" ", A45) + 1, SEARCH(" ", A45, SEARCH(" ", A45)+1) - SEARCH(" ", A45)-1)),"",MID(A45, SEARCH(" ", A45) + 1, SEARCH(" ", A45, SEARCH(" ", A45)+1) - SEARCH(" ", A45)-1))</f>
        <v/>
      </c>
      <c r="E45" s="1" t="str">
        <f>IF(D45="", RIGHT(A45,LEN(A45)-SEARCH(" ",A45,1)), RIGHT(A45,LEN(A45) - SEARCH(" ", A45, SEARCH(" ", A45,1)+1)) )</f>
        <v>Osborne</v>
      </c>
      <c r="F45" s="1">
        <v>13</v>
      </c>
      <c r="G45" s="1" t="s">
        <v>14</v>
      </c>
      <c r="H45" s="1" t="s">
        <v>264</v>
      </c>
      <c r="I45" s="1" t="str">
        <f>IF(H45="","",LOWER(H45)&amp;"@azleg.gov")</f>
        <v>josborne@azleg.gov</v>
      </c>
      <c r="J45" s="1" t="s">
        <v>140</v>
      </c>
      <c r="K45" s="1" t="s">
        <v>141</v>
      </c>
    </row>
    <row r="46" spans="1:11" x14ac:dyDescent="0.25">
      <c r="A46" s="1" t="s">
        <v>142</v>
      </c>
      <c r="C46" s="1" t="str">
        <f>LEFT(A46,FIND(" ",A46,1)-1)</f>
        <v>Jacqueline</v>
      </c>
      <c r="D46" s="1" t="str">
        <f>IF(ISERROR(MID(A46, SEARCH(" ", A46) + 1, SEARCH(" ", A46, SEARCH(" ", A46)+1) - SEARCH(" ", A46)-1)),"",MID(A46, SEARCH(" ", A46) + 1, SEARCH(" ", A46, SEARCH(" ", A46)+1) - SEARCH(" ", A46)-1))</f>
        <v/>
      </c>
      <c r="E46" s="1" t="str">
        <f>IF(D46="", RIGHT(A46,LEN(A46)-SEARCH(" ",A46,1)), RIGHT(A46,LEN(A46) - SEARCH(" ", A46, SEARCH(" ", A46,1)+1)) )</f>
        <v>Parker</v>
      </c>
      <c r="F46" s="1">
        <v>16</v>
      </c>
      <c r="G46" s="1" t="s">
        <v>14</v>
      </c>
      <c r="H46" s="1" t="s">
        <v>265</v>
      </c>
      <c r="I46" s="1" t="str">
        <f>IF(H46="","",LOWER(H46)&amp;"@azleg.gov")</f>
        <v>jparker@azleg.gov</v>
      </c>
      <c r="J46" s="1" t="s">
        <v>143</v>
      </c>
      <c r="K46" s="1" t="s">
        <v>144</v>
      </c>
    </row>
    <row r="47" spans="1:11" x14ac:dyDescent="0.25">
      <c r="A47" s="1" t="s">
        <v>145</v>
      </c>
      <c r="C47" s="1" t="str">
        <f>LEFT(A47,FIND(" ",A47,1)-1)</f>
        <v>Jennifer</v>
      </c>
      <c r="D47" s="1" t="str">
        <f>IF(ISERROR(MID(A47, SEARCH(" ", A47) + 1, SEARCH(" ", A47, SEARCH(" ", A47)+1) - SEARCH(" ", A47)-1)),"",MID(A47, SEARCH(" ", A47) + 1, SEARCH(" ", A47, SEARCH(" ", A47)+1) - SEARCH(" ", A47)-1))</f>
        <v/>
      </c>
      <c r="E47" s="1" t="str">
        <f>IF(D47="", RIGHT(A47,LEN(A47)-SEARCH(" ",A47,1)), RIGHT(A47,LEN(A47) - SEARCH(" ", A47, SEARCH(" ", A47,1)+1)) )</f>
        <v>Pawlik</v>
      </c>
      <c r="F47" s="1">
        <v>17</v>
      </c>
      <c r="G47" s="1" t="s">
        <v>7</v>
      </c>
      <c r="H47" s="1" t="s">
        <v>266</v>
      </c>
      <c r="I47" s="1" t="str">
        <f>IF(H47="","",LOWER(H47)&amp;"@azleg.gov")</f>
        <v>jpawlik@azleg.gov</v>
      </c>
      <c r="J47" s="1" t="s">
        <v>146</v>
      </c>
      <c r="K47" s="1" t="s">
        <v>147</v>
      </c>
    </row>
    <row r="48" spans="1:11" x14ac:dyDescent="0.25">
      <c r="A48" s="1" t="s">
        <v>148</v>
      </c>
      <c r="C48" s="1" t="str">
        <f>LEFT(A48,FIND(" ",A48,1)-1)</f>
        <v>Kevin</v>
      </c>
      <c r="D48" s="1" t="str">
        <f>IF(ISERROR(MID(A48, SEARCH(" ", A48) + 1, SEARCH(" ", A48, SEARCH(" ", A48)+1) - SEARCH(" ", A48)-1)),"",MID(A48, SEARCH(" ", A48) + 1, SEARCH(" ", A48, SEARCH(" ", A48)+1) - SEARCH(" ", A48)-1))</f>
        <v/>
      </c>
      <c r="E48" s="1" t="str">
        <f>IF(D48="", RIGHT(A48,LEN(A48)-SEARCH(" ",A48,1)), RIGHT(A48,LEN(A48) - SEARCH(" ", A48, SEARCH(" ", A48,1)+1)) )</f>
        <v>Payne</v>
      </c>
      <c r="F48" s="1">
        <v>21</v>
      </c>
      <c r="G48" s="1" t="s">
        <v>14</v>
      </c>
      <c r="H48" s="1" t="s">
        <v>267</v>
      </c>
      <c r="I48" s="1" t="str">
        <f>IF(H48="","",LOWER(H48)&amp;"@azleg.gov")</f>
        <v>kpayne@azleg.gov</v>
      </c>
      <c r="J48" s="1" t="s">
        <v>149</v>
      </c>
      <c r="K48" s="1" t="s">
        <v>150</v>
      </c>
    </row>
    <row r="49" spans="1:11" x14ac:dyDescent="0.25">
      <c r="A49" s="1" t="s">
        <v>151</v>
      </c>
      <c r="C49" s="1" t="str">
        <f>LEFT(A49,FIND(" ",A49,1)-1)</f>
        <v>Beverly</v>
      </c>
      <c r="D49" s="1" t="str">
        <f>IF(ISERROR(MID(A49, SEARCH(" ", A49) + 1, SEARCH(" ", A49, SEARCH(" ", A49)+1) - SEARCH(" ", A49)-1)),"",MID(A49, SEARCH(" ", A49) + 1, SEARCH(" ", A49, SEARCH(" ", A49)+1) - SEARCH(" ", A49)-1))</f>
        <v/>
      </c>
      <c r="E49" s="1" t="str">
        <f>IF(D49="", RIGHT(A49,LEN(A49)-SEARCH(" ",A49,1)), RIGHT(A49,LEN(A49) - SEARCH(" ", A49, SEARCH(" ", A49,1)+1)) )</f>
        <v>Pingerelli</v>
      </c>
      <c r="F49" s="1">
        <v>21</v>
      </c>
      <c r="G49" s="1" t="s">
        <v>14</v>
      </c>
      <c r="H49" s="1" t="s">
        <v>268</v>
      </c>
      <c r="I49" s="1" t="str">
        <f>IF(H49="","",LOWER(H49)&amp;"@azleg.gov")</f>
        <v>bpingerelli@azleg.gov</v>
      </c>
      <c r="J49" s="1" t="s">
        <v>152</v>
      </c>
      <c r="K49" s="1" t="s">
        <v>153</v>
      </c>
    </row>
    <row r="50" spans="1:11" x14ac:dyDescent="0.25">
      <c r="A50" s="1" t="s">
        <v>154</v>
      </c>
      <c r="C50" s="1" t="str">
        <f>LEFT(A50,FIND(" ",A50,1)-1)</f>
        <v>Pamela</v>
      </c>
      <c r="D50" s="1" t="str">
        <f>IF(ISERROR(MID(A50, SEARCH(" ", A50) + 1, SEARCH(" ", A50, SEARCH(" ", A50)+1) - SEARCH(" ", A50)-1)),"",MID(A50, SEARCH(" ", A50) + 1, SEARCH(" ", A50, SEARCH(" ", A50)+1) - SEARCH(" ", A50)-1))</f>
        <v>Powers</v>
      </c>
      <c r="E50" s="1" t="str">
        <f>IF(D50="", RIGHT(A50,LEN(A50)-SEARCH(" ",A50,1)), RIGHT(A50,LEN(A50) - SEARCH(" ", A50, SEARCH(" ", A50,1)+1)) )</f>
        <v>Hannley</v>
      </c>
      <c r="F50" s="1">
        <v>9</v>
      </c>
      <c r="G50" s="1" t="s">
        <v>7</v>
      </c>
      <c r="H50" s="1" t="s">
        <v>269</v>
      </c>
      <c r="I50" s="1" t="str">
        <f>IF(H50="","",LOWER(H50)&amp;"@azleg.gov")</f>
        <v>ppowershannley@azleg.gov</v>
      </c>
      <c r="J50" s="1" t="s">
        <v>155</v>
      </c>
      <c r="K50" s="1" t="s">
        <v>156</v>
      </c>
    </row>
    <row r="51" spans="1:11" x14ac:dyDescent="0.25">
      <c r="A51" s="1" t="s">
        <v>159</v>
      </c>
      <c r="C51" s="1" t="str">
        <f>LEFT(A51,FIND(" ",A51,1)-1)</f>
        <v>Marcelino</v>
      </c>
      <c r="D51" s="1" t="str">
        <f>IF(ISERROR(MID(A51, SEARCH(" ", A51) + 1, SEARCH(" ", A51, SEARCH(" ", A51)+1) - SEARCH(" ", A51)-1)),"",MID(A51, SEARCH(" ", A51) + 1, SEARCH(" ", A51, SEARCH(" ", A51)+1) - SEARCH(" ", A51)-1))</f>
        <v/>
      </c>
      <c r="E51" s="1" t="str">
        <f>IF(D51="", RIGHT(A51,LEN(A51)-SEARCH(" ",A51,1)), RIGHT(A51,LEN(A51) - SEARCH(" ", A51, SEARCH(" ", A51,1)+1)) )</f>
        <v>Quiñonez</v>
      </c>
      <c r="F51" s="1">
        <v>27</v>
      </c>
      <c r="G51" s="1" t="s">
        <v>7</v>
      </c>
      <c r="H51" s="1" t="s">
        <v>270</v>
      </c>
      <c r="I51" s="1" t="str">
        <f>IF(H51="","",LOWER(H51)&amp;"@azleg.gov")</f>
        <v>mquinonez@azleg.gov</v>
      </c>
      <c r="J51" s="1" t="s">
        <v>160</v>
      </c>
      <c r="K51" s="1" t="s">
        <v>161</v>
      </c>
    </row>
    <row r="52" spans="1:11" x14ac:dyDescent="0.25">
      <c r="A52" s="1" t="s">
        <v>166</v>
      </c>
      <c r="C52" s="1" t="str">
        <f>LEFT(A52,FIND(" ",A52,1)-1)</f>
        <v>Athena</v>
      </c>
      <c r="D52" s="1" t="str">
        <f>IF(ISERROR(MID(A52, SEARCH(" ", A52) + 1, SEARCH(" ", A52, SEARCH(" ", A52)+1) - SEARCH(" ", A52)-1)),"",MID(A52, SEARCH(" ", A52) + 1, SEARCH(" ", A52, SEARCH(" ", A52)+1) - SEARCH(" ", A52)-1))</f>
        <v/>
      </c>
      <c r="E52" s="1" t="str">
        <f>IF(D52="", RIGHT(A52,LEN(A52)-SEARCH(" ",A52,1)), RIGHT(A52,LEN(A52) - SEARCH(" ", A52, SEARCH(" ", A52,1)+1)) )</f>
        <v>Salman</v>
      </c>
      <c r="F52" s="1">
        <v>26</v>
      </c>
      <c r="G52" s="1" t="s">
        <v>7</v>
      </c>
      <c r="H52" s="1" t="s">
        <v>271</v>
      </c>
      <c r="I52" s="1" t="str">
        <f>IF(H52="","",LOWER(H52)&amp;"@azleg.gov")</f>
        <v>asalman@azleg.gov</v>
      </c>
      <c r="J52" s="1" t="s">
        <v>167</v>
      </c>
      <c r="K52" s="1" t="s">
        <v>168</v>
      </c>
    </row>
    <row r="53" spans="1:11" x14ac:dyDescent="0.25">
      <c r="A53" s="1" t="s">
        <v>169</v>
      </c>
      <c r="C53" s="1" t="str">
        <f>LEFT(A53,FIND(" ",A53,1)-1)</f>
        <v>Judy</v>
      </c>
      <c r="D53" s="1" t="str">
        <f>IF(ISERROR(MID(A53, SEARCH(" ", A53) + 1, SEARCH(" ", A53, SEARCH(" ", A53)+1) - SEARCH(" ", A53)-1)),"",MID(A53, SEARCH(" ", A53) + 1, SEARCH(" ", A53, SEARCH(" ", A53)+1) - SEARCH(" ", A53)-1))</f>
        <v/>
      </c>
      <c r="E53" s="1" t="str">
        <f>IF(D53="", RIGHT(A53,LEN(A53)-SEARCH(" ",A53,1)), RIGHT(A53,LEN(A53) - SEARCH(" ", A53, SEARCH(" ", A53,1)+1)) )</f>
        <v>Schwiebert</v>
      </c>
      <c r="F53" s="1">
        <v>20</v>
      </c>
      <c r="G53" s="1" t="s">
        <v>7</v>
      </c>
      <c r="H53" s="1" t="s">
        <v>272</v>
      </c>
      <c r="I53" s="1" t="str">
        <f>IF(H53="","",LOWER(H53)&amp;"@azleg.gov")</f>
        <v>jschwiebert@azleg.gov</v>
      </c>
      <c r="J53" s="1" t="s">
        <v>170</v>
      </c>
      <c r="K53" s="1" t="s">
        <v>171</v>
      </c>
    </row>
    <row r="54" spans="1:11" x14ac:dyDescent="0.25">
      <c r="A54" s="1" t="s">
        <v>172</v>
      </c>
      <c r="C54" s="1" t="str">
        <f>LEFT(A54,FIND(" ",A54,1)-1)</f>
        <v>Amish</v>
      </c>
      <c r="D54" s="1" t="str">
        <f>IF(ISERROR(MID(A54, SEARCH(" ", A54) + 1, SEARCH(" ", A54, SEARCH(" ", A54)+1) - SEARCH(" ", A54)-1)),"",MID(A54, SEARCH(" ", A54) + 1, SEARCH(" ", A54, SEARCH(" ", A54)+1) - SEARCH(" ", A54)-1))</f>
        <v/>
      </c>
      <c r="E54" s="1" t="str">
        <f>IF(D54="", RIGHT(A54,LEN(A54)-SEARCH(" ",A54,1)), RIGHT(A54,LEN(A54) - SEARCH(" ", A54, SEARCH(" ", A54,1)+1)) )</f>
        <v>Shah</v>
      </c>
      <c r="F54" s="1">
        <v>24</v>
      </c>
      <c r="G54" s="1" t="s">
        <v>7</v>
      </c>
      <c r="H54" s="1" t="s">
        <v>273</v>
      </c>
      <c r="I54" s="1" t="str">
        <f>IF(H54="","",LOWER(H54)&amp;"@azleg.gov")</f>
        <v>ashah@azleg.gov</v>
      </c>
      <c r="J54" s="1" t="s">
        <v>173</v>
      </c>
      <c r="K54" s="1" t="s">
        <v>174</v>
      </c>
    </row>
    <row r="55" spans="1:11" x14ac:dyDescent="0.25">
      <c r="A55" s="1" t="s">
        <v>175</v>
      </c>
      <c r="C55" s="1" t="str">
        <f>LEFT(A55,FIND(" ",A55,1)-1)</f>
        <v>Lorenzo</v>
      </c>
      <c r="D55" s="1" t="str">
        <f>IF(ISERROR(MID(A55, SEARCH(" ", A55) + 1, SEARCH(" ", A55, SEARCH(" ", A55)+1) - SEARCH(" ", A55)-1)),"",MID(A55, SEARCH(" ", A55) + 1, SEARCH(" ", A55, SEARCH(" ", A55)+1) - SEARCH(" ", A55)-1))</f>
        <v/>
      </c>
      <c r="E55" s="1" t="str">
        <f>IF(D55="", RIGHT(A55,LEN(A55)-SEARCH(" ",A55,1)), RIGHT(A55,LEN(A55) - SEARCH(" ", A55, SEARCH(" ", A55,1)+1)) )</f>
        <v>Sierra</v>
      </c>
      <c r="F55" s="1">
        <v>19</v>
      </c>
      <c r="G55" s="1" t="s">
        <v>7</v>
      </c>
      <c r="H55" s="1" t="s">
        <v>274</v>
      </c>
      <c r="I55" s="1" t="str">
        <f>IF(H55="","",LOWER(H55)&amp;"@azleg.gov")</f>
        <v>lsierra@azleg.gov</v>
      </c>
      <c r="J55" s="1" t="s">
        <v>176</v>
      </c>
      <c r="K55" s="1" t="s">
        <v>177</v>
      </c>
    </row>
    <row r="56" spans="1:11" x14ac:dyDescent="0.25">
      <c r="A56" s="1" t="s">
        <v>178</v>
      </c>
      <c r="C56" s="1" t="str">
        <f>LEFT(A56,FIND(" ",A56,1)-1)</f>
        <v>Christian</v>
      </c>
      <c r="D56" s="1" t="str">
        <f>IF(ISERROR(MID(A56, SEARCH(" ", A56) + 1, SEARCH(" ", A56, SEARCH(" ", A56)+1) - SEARCH(" ", A56)-1)),"",MID(A56, SEARCH(" ", A56) + 1, SEARCH(" ", A56, SEARCH(" ", A56)+1) - SEARCH(" ", A56)-1))</f>
        <v/>
      </c>
      <c r="E56" s="1" t="str">
        <f>IF(D56="", RIGHT(A56,LEN(A56)-SEARCH(" ",A56,1)), RIGHT(A56,LEN(A56) - SEARCH(" ", A56, SEARCH(" ", A56,1)+1)) )</f>
        <v>Solorio</v>
      </c>
      <c r="F56" s="1">
        <v>30</v>
      </c>
      <c r="G56" s="1" t="s">
        <v>7</v>
      </c>
      <c r="H56" s="1" t="s">
        <v>275</v>
      </c>
      <c r="I56" s="1" t="str">
        <f>IF(H56="","",LOWER(H56)&amp;"@azleg.gov")</f>
        <v>csolorio@azleg.gov</v>
      </c>
      <c r="J56" s="1" t="s">
        <v>179</v>
      </c>
      <c r="K56" s="1" t="s">
        <v>180</v>
      </c>
    </row>
    <row r="57" spans="1:11" x14ac:dyDescent="0.25">
      <c r="A57" s="1" t="s">
        <v>218</v>
      </c>
      <c r="B57" s="1" t="s">
        <v>211</v>
      </c>
      <c r="C57" s="1" t="str">
        <f>LEFT(A57,FIND(" ",A57,1)-1)</f>
        <v>Ben</v>
      </c>
      <c r="D57" s="1" t="str">
        <f>IF(ISERROR(MID(A57, SEARCH(" ", A57) + 1, SEARCH(" ", A57, SEARCH(" ", A57)+1) - SEARCH(" ", A57)-1)),"",MID(A57, SEARCH(" ", A57) + 1, SEARCH(" ", A57, SEARCH(" ", A57)+1) - SEARCH(" ", A57)-1))</f>
        <v/>
      </c>
      <c r="E57" s="1" t="str">
        <f>IF(D57="", RIGHT(A57,LEN(A57)-SEARCH(" ",A57,1)), RIGHT(A57,LEN(A57) - SEARCH(" ", A57, SEARCH(" ", A57,1)+1)) )</f>
        <v>Toma</v>
      </c>
      <c r="F57" s="1">
        <v>22</v>
      </c>
      <c r="G57" s="1" t="s">
        <v>14</v>
      </c>
      <c r="H57" s="1" t="s">
        <v>276</v>
      </c>
      <c r="I57" s="1" t="str">
        <f>IF(H57="","",LOWER(H57)&amp;"@azleg.gov")</f>
        <v>btoma@azleg.gov</v>
      </c>
      <c r="J57" s="1" t="s">
        <v>187</v>
      </c>
      <c r="K57" s="1" t="s">
        <v>188</v>
      </c>
    </row>
    <row r="58" spans="1:11" x14ac:dyDescent="0.25">
      <c r="A58" s="1" t="s">
        <v>189</v>
      </c>
      <c r="C58" s="1" t="str">
        <f>LEFT(A58,FIND(" ",A58,1)-1)</f>
        <v>Myron</v>
      </c>
      <c r="D58" s="1" t="str">
        <f>IF(ISERROR(MID(A58, SEARCH(" ", A58) + 1, SEARCH(" ", A58, SEARCH(" ", A58)+1) - SEARCH(" ", A58)-1)),"",MID(A58, SEARCH(" ", A58) + 1, SEARCH(" ", A58, SEARCH(" ", A58)+1) - SEARCH(" ", A58)-1))</f>
        <v/>
      </c>
      <c r="E58" s="1" t="str">
        <f>IF(D58="", RIGHT(A58,LEN(A58)-SEARCH(" ",A58,1)), RIGHT(A58,LEN(A58) - SEARCH(" ", A58, SEARCH(" ", A58,1)+1)) )</f>
        <v>Tsosie</v>
      </c>
      <c r="F58" s="1">
        <v>7</v>
      </c>
      <c r="G58" s="1" t="s">
        <v>7</v>
      </c>
      <c r="H58" s="1" t="s">
        <v>277</v>
      </c>
      <c r="I58" s="1" t="str">
        <f>IF(H58="","",LOWER(H58)&amp;"@azleg.gov")</f>
        <v>mtsosie@azleg.gov</v>
      </c>
      <c r="J58" s="1" t="s">
        <v>190</v>
      </c>
      <c r="K58" s="1" t="s">
        <v>191</v>
      </c>
    </row>
    <row r="59" spans="1:11" x14ac:dyDescent="0.25">
      <c r="A59" s="1" t="s">
        <v>192</v>
      </c>
      <c r="C59" s="1" t="str">
        <f>LEFT(A59,FIND(" ",A59,1)-1)</f>
        <v>Michelle</v>
      </c>
      <c r="D59" s="1" t="str">
        <f>IF(ISERROR(MID(A59, SEARCH(" ", A59) + 1, SEARCH(" ", A59, SEARCH(" ", A59)+1) - SEARCH(" ", A59)-1)),"",MID(A59, SEARCH(" ", A59) + 1, SEARCH(" ", A59, SEARCH(" ", A59)+1) - SEARCH(" ", A59)-1))</f>
        <v/>
      </c>
      <c r="E59" s="1" t="str">
        <f>IF(D59="", RIGHT(A59,LEN(A59)-SEARCH(" ",A59,1)), RIGHT(A59,LEN(A59) - SEARCH(" ", A59, SEARCH(" ", A59,1)+1)) )</f>
        <v>Udall</v>
      </c>
      <c r="F59" s="1">
        <v>25</v>
      </c>
      <c r="G59" s="1" t="s">
        <v>14</v>
      </c>
      <c r="H59" s="1" t="s">
        <v>278</v>
      </c>
      <c r="I59" s="1" t="str">
        <f>IF(H59="","",LOWER(H59)&amp;"@azleg.gov")</f>
        <v>mudall@azleg.gov</v>
      </c>
      <c r="J59" s="1" t="s">
        <v>193</v>
      </c>
      <c r="K59" s="1" t="s">
        <v>194</v>
      </c>
    </row>
    <row r="60" spans="1:11" x14ac:dyDescent="0.25">
      <c r="A60" s="1" t="s">
        <v>195</v>
      </c>
      <c r="C60" s="1" t="str">
        <f>LEFT(A60,FIND(" ",A60,1)-1)</f>
        <v>Jeff</v>
      </c>
      <c r="D60" s="1" t="str">
        <f>IF(ISERROR(MID(A60, SEARCH(" ", A60) + 1, SEARCH(" ", A60, SEARCH(" ", A60)+1) - SEARCH(" ", A60)-1)),"",MID(A60, SEARCH(" ", A60) + 1, SEARCH(" ", A60, SEARCH(" ", A60)+1) - SEARCH(" ", A60)-1))</f>
        <v/>
      </c>
      <c r="E60" s="1" t="str">
        <f>IF(D60="", RIGHT(A60,LEN(A60)-SEARCH(" ",A60,1)), RIGHT(A60,LEN(A60) - SEARCH(" ", A60, SEARCH(" ", A60,1)+1)) )</f>
        <v>Weninger</v>
      </c>
      <c r="F60" s="1">
        <v>17</v>
      </c>
      <c r="G60" s="1" t="s">
        <v>14</v>
      </c>
      <c r="H60" s="1" t="s">
        <v>279</v>
      </c>
      <c r="I60" s="1" t="str">
        <f>IF(H60="","",LOWER(H60)&amp;"@azleg.gov")</f>
        <v>jweninger@azleg.gov</v>
      </c>
      <c r="J60" s="1" t="s">
        <v>196</v>
      </c>
      <c r="K60" s="1" t="s">
        <v>197</v>
      </c>
    </row>
    <row r="61" spans="1:11" x14ac:dyDescent="0.25">
      <c r="A61" s="1" t="s">
        <v>198</v>
      </c>
      <c r="C61" s="1" t="str">
        <f>LEFT(A61,FIND(" ",A61,1)-1)</f>
        <v>Justin</v>
      </c>
      <c r="D61" s="1" t="str">
        <f>IF(ISERROR(MID(A61, SEARCH(" ", A61) + 1, SEARCH(" ", A61, SEARCH(" ", A61)+1) - SEARCH(" ", A61)-1)),"",MID(A61, SEARCH(" ", A61) + 1, SEARCH(" ", A61, SEARCH(" ", A61)+1) - SEARCH(" ", A61)-1))</f>
        <v/>
      </c>
      <c r="E61" s="1" t="str">
        <f>IF(D61="", RIGHT(A61,LEN(A61)-SEARCH(" ",A61,1)), RIGHT(A61,LEN(A61) - SEARCH(" ", A61, SEARCH(" ", A61,1)+1)) )</f>
        <v>Wilmeth</v>
      </c>
      <c r="F61" s="1">
        <v>15</v>
      </c>
      <c r="G61" s="1" t="s">
        <v>14</v>
      </c>
      <c r="H61" s="1" t="s">
        <v>280</v>
      </c>
      <c r="I61" s="1" t="str">
        <f>IF(H61="","",LOWER(H61)&amp;"@azleg.gov")</f>
        <v>jwilmeth@azleg.gov</v>
      </c>
      <c r="J61" s="1" t="s">
        <v>199</v>
      </c>
      <c r="K61" s="1" t="s">
        <v>200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FC5FF-F43A-4111-9482-F1C47E0EACF5}">
  <dimension ref="A1:L10"/>
  <sheetViews>
    <sheetView workbookViewId="0">
      <selection sqref="A1:XFD10"/>
    </sheetView>
  </sheetViews>
  <sheetFormatPr defaultRowHeight="15" x14ac:dyDescent="0.25"/>
  <sheetData>
    <row r="1" spans="1:12" s="1" customFormat="1" x14ac:dyDescent="0.25">
      <c r="A1" s="1" t="s">
        <v>79</v>
      </c>
      <c r="C1" s="1" t="str">
        <f>LEFT(A1,FIND(" ",A1,1)-1)</f>
        <v>Charlene</v>
      </c>
      <c r="D1" s="1" t="str">
        <f>IF(ISERROR(MID(A1, SEARCH(" ", A1) + 1, SEARCH(" ", A1, SEARCH(" ", A1)+1) - SEARCH(" ", A1)-1)),"",MID(A1, SEARCH(" ", A1) + 1, SEARCH(" ", A1, SEARCH(" ", A1)+1) - SEARCH(" ", A1)-1))</f>
        <v>R.</v>
      </c>
      <c r="E1" s="1" t="str">
        <f>IF(D1="", RIGHT(A1,LEN(A1)-SEARCH(" ",A1,1)), RIGHT(A1,LEN(A1) - SEARCH(" ", A1, SEARCH(" ", A1,1)+1)) )</f>
        <v>Fernandez</v>
      </c>
      <c r="F1" s="1">
        <v>4</v>
      </c>
      <c r="G1" s="1" t="s">
        <v>7</v>
      </c>
      <c r="I1" s="1" t="str">
        <f>IF(H1="","",LOWER(H1)&amp;"@azleg.gov")</f>
        <v/>
      </c>
      <c r="L1" s="1" t="s">
        <v>80</v>
      </c>
    </row>
    <row r="2" spans="1:12" s="1" customFormat="1" x14ac:dyDescent="0.25">
      <c r="A2" s="1" t="s">
        <v>87</v>
      </c>
      <c r="C2" s="1" t="str">
        <f>LEFT(A2,FIND(" ",A2,1)-1)</f>
        <v>Randall</v>
      </c>
      <c r="D2" s="1" t="str">
        <f>IF(ISERROR(MID(A2, SEARCH(" ", A2) + 1, SEARCH(" ", A2, SEARCH(" ", A2)+1) - SEARCH(" ", A2)-1)),"",MID(A2, SEARCH(" ", A2) + 1, SEARCH(" ", A2, SEARCH(" ", A2)+1) - SEARCH(" ", A2)-1))</f>
        <v/>
      </c>
      <c r="E2" s="1" t="str">
        <f>IF(D2="", RIGHT(A2,LEN(A2)-SEARCH(" ",A2,1)), RIGHT(A2,LEN(A2) - SEARCH(" ", A2, SEARCH(" ", A2,1)+1)) )</f>
        <v>Friese</v>
      </c>
      <c r="F2" s="1">
        <v>9</v>
      </c>
      <c r="G2" s="1" t="s">
        <v>7</v>
      </c>
      <c r="I2" s="1" t="str">
        <f>IF(H2="","",LOWER(H2)&amp;"@azleg.gov")</f>
        <v/>
      </c>
      <c r="L2" s="1" t="s">
        <v>88</v>
      </c>
    </row>
    <row r="3" spans="1:12" s="1" customFormat="1" x14ac:dyDescent="0.25">
      <c r="A3" s="1" t="s">
        <v>118</v>
      </c>
      <c r="C3" s="1" t="str">
        <f>LEFT(A3,FIND(" ",A3,1)-1)</f>
        <v>Aaron</v>
      </c>
      <c r="D3" s="1" t="str">
        <f>IF(ISERROR(MID(A3, SEARCH(" ", A3) + 1, SEARCH(" ", A3, SEARCH(" ", A3)+1) - SEARCH(" ", A3)-1)),"",MID(A3, SEARCH(" ", A3) + 1, SEARCH(" ", A3, SEARCH(" ", A3)+1) - SEARCH(" ", A3)-1))</f>
        <v/>
      </c>
      <c r="E3" s="1" t="str">
        <f>IF(D3="", RIGHT(A3,LEN(A3)-SEARCH(" ",A3,1)), RIGHT(A3,LEN(A3) - SEARCH(" ", A3, SEARCH(" ", A3,1)+1)) )</f>
        <v>Lieberman</v>
      </c>
      <c r="F3" s="1">
        <v>28</v>
      </c>
      <c r="G3" s="1" t="s">
        <v>7</v>
      </c>
      <c r="I3" s="1" t="str">
        <f>IF(H3="","",LOWER(H3)&amp;"@azleg.gov")</f>
        <v/>
      </c>
      <c r="L3" s="1" t="s">
        <v>119</v>
      </c>
    </row>
    <row r="4" spans="1:12" s="1" customFormat="1" x14ac:dyDescent="0.25">
      <c r="A4" s="1" t="s">
        <v>137</v>
      </c>
      <c r="C4" s="1" t="str">
        <f>LEFT(A4,FIND(" ",A4,1)-1)</f>
        <v>Becky</v>
      </c>
      <c r="D4" s="1" t="str">
        <f>IF(ISERROR(MID(A4, SEARCH(" ", A4) + 1, SEARCH(" ", A4, SEARCH(" ", A4)+1) - SEARCH(" ", A4)-1)),"",MID(A4, SEARCH(" ", A4) + 1, SEARCH(" ", A4, SEARCH(" ", A4)+1) - SEARCH(" ", A4)-1))</f>
        <v>A.</v>
      </c>
      <c r="E4" s="1" t="str">
        <f>IF(D4="", RIGHT(A4,LEN(A4)-SEARCH(" ",A4,1)), RIGHT(A4,LEN(A4) - SEARCH(" ", A4, SEARCH(" ", A4,1)+1)) )</f>
        <v>Nutt</v>
      </c>
      <c r="F4" s="1">
        <v>14</v>
      </c>
      <c r="G4" s="1" t="s">
        <v>14</v>
      </c>
      <c r="I4" s="1" t="str">
        <f>IF(H4="","",LOWER(H4)&amp;"@azleg.gov")</f>
        <v/>
      </c>
      <c r="L4" s="1" t="s">
        <v>138</v>
      </c>
    </row>
    <row r="5" spans="1:12" s="1" customFormat="1" x14ac:dyDescent="0.25">
      <c r="A5" s="1" t="s">
        <v>157</v>
      </c>
      <c r="C5" s="1" t="str">
        <f>LEFT(A5,FIND(" ",A5,1)-1)</f>
        <v>Frank</v>
      </c>
      <c r="D5" s="1" t="str">
        <f>IF(ISERROR(MID(A5, SEARCH(" ", A5) + 1, SEARCH(" ", A5, SEARCH(" ", A5)+1) - SEARCH(" ", A5)-1)),"",MID(A5, SEARCH(" ", A5) + 1, SEARCH(" ", A5, SEARCH(" ", A5)+1) - SEARCH(" ", A5)-1))</f>
        <v/>
      </c>
      <c r="E5" s="1" t="str">
        <f>IF(D5="", RIGHT(A5,LEN(A5)-SEARCH(" ",A5,1)), RIGHT(A5,LEN(A5) - SEARCH(" ", A5, SEARCH(" ", A5,1)+1)) )</f>
        <v>Pratt</v>
      </c>
      <c r="F5" s="1">
        <v>8</v>
      </c>
      <c r="G5" s="1" t="s">
        <v>14</v>
      </c>
      <c r="I5" s="1" t="str">
        <f>IF(H5="","",LOWER(H5)&amp;"@azleg.gov")</f>
        <v/>
      </c>
      <c r="L5" s="1" t="s">
        <v>158</v>
      </c>
    </row>
    <row r="6" spans="1:12" s="1" customFormat="1" x14ac:dyDescent="0.25">
      <c r="A6" s="1" t="s">
        <v>162</v>
      </c>
      <c r="C6" s="1" t="str">
        <f>LEFT(A6,FIND(" ",A6,1)-1)</f>
        <v>Bret</v>
      </c>
      <c r="D6" s="1" t="str">
        <f>IF(ISERROR(MID(A6, SEARCH(" ", A6) + 1, SEARCH(" ", A6, SEARCH(" ", A6)+1) - SEARCH(" ", A6)-1)),"",MID(A6, SEARCH(" ", A6) + 1, SEARCH(" ", A6, SEARCH(" ", A6)+1) - SEARCH(" ", A6)-1))</f>
        <v>M.</v>
      </c>
      <c r="E6" s="1" t="str">
        <f>IF(D6="", RIGHT(A6,LEN(A6)-SEARCH(" ",A6,1)), RIGHT(A6,LEN(A6) - SEARCH(" ", A6, SEARCH(" ", A6,1)+1)) )</f>
        <v>Roberts</v>
      </c>
      <c r="F6" s="1">
        <v>11</v>
      </c>
      <c r="G6" s="1" t="s">
        <v>14</v>
      </c>
      <c r="I6" s="1" t="str">
        <f>IF(H6="","",LOWER(H6)&amp;"@azleg.gov")</f>
        <v/>
      </c>
      <c r="L6" s="1" t="s">
        <v>163</v>
      </c>
    </row>
    <row r="7" spans="1:12" s="1" customFormat="1" x14ac:dyDescent="0.25">
      <c r="A7" s="1" t="s">
        <v>164</v>
      </c>
      <c r="C7" s="1" t="str">
        <f>LEFT(A7,FIND(" ",A7,1)-1)</f>
        <v>Diego</v>
      </c>
      <c r="D7" s="1" t="str">
        <f>IF(ISERROR(MID(A7, SEARCH(" ", A7) + 1, SEARCH(" ", A7, SEARCH(" ", A7)+1) - SEARCH(" ", A7)-1)),"",MID(A7, SEARCH(" ", A7) + 1, SEARCH(" ", A7, SEARCH(" ", A7)+1) - SEARCH(" ", A7)-1))</f>
        <v/>
      </c>
      <c r="E7" s="1" t="str">
        <f>IF(D7="", RIGHT(A7,LEN(A7)-SEARCH(" ",A7,1)), RIGHT(A7,LEN(A7) - SEARCH(" ", A7, SEARCH(" ", A7,1)+1)) )</f>
        <v>Rodriguez</v>
      </c>
      <c r="F7" s="1">
        <v>27</v>
      </c>
      <c r="G7" s="1" t="s">
        <v>7</v>
      </c>
      <c r="I7" s="1" t="str">
        <f>IF(H7="","",LOWER(H7)&amp;"@azleg.gov")</f>
        <v/>
      </c>
      <c r="L7" s="1" t="s">
        <v>165</v>
      </c>
    </row>
    <row r="8" spans="1:12" s="1" customFormat="1" x14ac:dyDescent="0.25">
      <c r="A8" s="1" t="s">
        <v>181</v>
      </c>
      <c r="C8" s="1" t="str">
        <f>LEFT(A8,FIND(" ",A8,1)-1)</f>
        <v>Stephanie</v>
      </c>
      <c r="D8" s="1" t="str">
        <f>IF(ISERROR(MID(A8, SEARCH(" ", A8) + 1, SEARCH(" ", A8, SEARCH(" ", A8)+1) - SEARCH(" ", A8)-1)),"",MID(A8, SEARCH(" ", A8) + 1, SEARCH(" ", A8, SEARCH(" ", A8)+1) - SEARCH(" ", A8)-1))</f>
        <v>Stahl</v>
      </c>
      <c r="E8" s="1" t="str">
        <f>IF(D8="", RIGHT(A8,LEN(A8)-SEARCH(" ",A8,1)), RIGHT(A8,LEN(A8) - SEARCH(" ", A8, SEARCH(" ", A8,1)+1)) )</f>
        <v>Hamilton</v>
      </c>
      <c r="F8" s="1">
        <v>10</v>
      </c>
      <c r="G8" s="1" t="s">
        <v>7</v>
      </c>
      <c r="I8" s="1" t="str">
        <f>IF(H8="","",LOWER(H8)&amp;"@azleg.gov")</f>
        <v/>
      </c>
      <c r="L8" s="1" t="s">
        <v>182</v>
      </c>
    </row>
    <row r="9" spans="1:12" s="1" customFormat="1" x14ac:dyDescent="0.25">
      <c r="A9" s="1" t="s">
        <v>183</v>
      </c>
      <c r="C9" s="1" t="str">
        <f>LEFT(A9,FIND(" ",A9,1)-1)</f>
        <v>Arlando</v>
      </c>
      <c r="D9" s="1" t="str">
        <f>IF(ISERROR(MID(A9, SEARCH(" ", A9) + 1, SEARCH(" ", A9, SEARCH(" ", A9)+1) - SEARCH(" ", A9)-1)),"",MID(A9, SEARCH(" ", A9) + 1, SEARCH(" ", A9, SEARCH(" ", A9)+1) - SEARCH(" ", A9)-1))</f>
        <v>S.</v>
      </c>
      <c r="E9" s="1" t="str">
        <f>IF(D9="", RIGHT(A9,LEN(A9)-SEARCH(" ",A9,1)), RIGHT(A9,LEN(A9) - SEARCH(" ", A9, SEARCH(" ", A9,1)+1)) )</f>
        <v>Teller</v>
      </c>
      <c r="F9" s="1">
        <v>7</v>
      </c>
      <c r="G9" s="1" t="s">
        <v>7</v>
      </c>
      <c r="I9" s="1" t="str">
        <f>IF(H9="","",LOWER(H9)&amp;"@azleg.gov")</f>
        <v/>
      </c>
      <c r="L9" s="1" t="s">
        <v>184</v>
      </c>
    </row>
    <row r="10" spans="1:12" s="1" customFormat="1" x14ac:dyDescent="0.25">
      <c r="A10" s="1" t="s">
        <v>185</v>
      </c>
      <c r="C10" s="1" t="str">
        <f>LEFT(A10,FIND(" ",A10,1)-1)</f>
        <v>Raquel</v>
      </c>
      <c r="D10" s="1" t="str">
        <f>IF(ISERROR(MID(A10, SEARCH(" ", A10) + 1, SEARCH(" ", A10, SEARCH(" ", A10)+1) - SEARCH(" ", A10)-1)),"",MID(A10, SEARCH(" ", A10) + 1, SEARCH(" ", A10, SEARCH(" ", A10)+1) - SEARCH(" ", A10)-1))</f>
        <v/>
      </c>
      <c r="E10" s="1" t="str">
        <f>IF(D10="", RIGHT(A10,LEN(A10)-SEARCH(" ",A10,1)), RIGHT(A10,LEN(A10) - SEARCH(" ", A10, SEARCH(" ", A10,1)+1)) )</f>
        <v>Terán</v>
      </c>
      <c r="F10" s="1">
        <v>30</v>
      </c>
      <c r="G10" s="1" t="s">
        <v>7</v>
      </c>
      <c r="I10" s="1" t="str">
        <f>IF(H10="","",LOWER(H10)&amp;"@azleg.gov")</f>
        <v/>
      </c>
      <c r="L10" s="1" t="s">
        <v>186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Current</vt:lpstr>
      <vt:lpstr>No Longer in Office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Greg</cp:lastModifiedBy>
  <dcterms:created xsi:type="dcterms:W3CDTF">2022-02-12T18:42:59Z</dcterms:created>
  <dcterms:modified xsi:type="dcterms:W3CDTF">2022-02-12T22:45:34Z</dcterms:modified>
</cp:coreProperties>
</file>